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NABAVA 2024\REKONSTRUKCIJA SANITARNIH ČVOROVA\PONOVLJENO\TROŠKOVNIK ISPR\"/>
    </mc:Choice>
  </mc:AlternateContent>
  <bookViews>
    <workbookView xWindow="0" yWindow="0" windowWidth="27120" windowHeight="12270" tabRatio="887"/>
  </bookViews>
  <sheets>
    <sheet name="00_Naslovna" sheetId="1" r:id="rId1"/>
    <sheet name="00A_Uk_Rekap_SviRadovi" sheetId="2" r:id="rId2"/>
    <sheet name="00B_Rekap_SvihRadova" sheetId="3" r:id="rId3"/>
    <sheet name="00C_OpćiUvjeti" sheetId="4" r:id="rId4"/>
    <sheet name="01_GO_Radovi" sheetId="5" r:id="rId5"/>
    <sheet name="02_Hidroinstalacije" sheetId="9" r:id="rId6"/>
    <sheet name="03_Elektroinstalacije" sheetId="10" r:id="rId7"/>
    <sheet name="04_Strojarski" sheetId="11" r:id="rId8"/>
  </sheets>
  <externalReferences>
    <externalReference r:id="rId9"/>
    <externalReference r:id="rId10"/>
  </externalReferences>
  <definedNames>
    <definedName name="__xlfn_IFERROR">#N/A</definedName>
    <definedName name="eeee">[1]Kotlovnica!#REF!</definedName>
    <definedName name="fffffff">#REF!</definedName>
    <definedName name="Lok.odsis3">'[2]Radijatorsko grijanje-posl. pr.'!#REF!</definedName>
    <definedName name="lokodsisstan2">[2]Strojarnica!#REF!</definedName>
    <definedName name="_xlnm.Print_Area" localSheetId="2">'00B_Rekap_SvihRadova'!$A$1:$H$73</definedName>
    <definedName name="_xlnm.Print_Area" localSheetId="3">'00C_OpćiUvjeti'!$A$1:$F$121</definedName>
    <definedName name="_xlnm.Print_Area" localSheetId="4">'01_GO_Radovi'!$A$1:$F$287</definedName>
    <definedName name="_xlnm.Print_Area" localSheetId="5">'02_Hidroinstalacije'!$A$1:$F$378</definedName>
    <definedName name="_xlnm.Print_Area" localSheetId="7">'04_Strojarski'!$A$1:$F$313</definedName>
    <definedName name="_xlnm.Print_Titles" localSheetId="5">'02_Hidroinstalacije'!#REF!</definedName>
    <definedName name="_xlnm.Print_Titles" localSheetId="7">'04_Strojarski'!$53:$55</definedName>
    <definedName name="stan5">'[2]Radijatorsko grijanje-posl. pr.'!#REF!</definedName>
    <definedName name="ukupno_1" localSheetId="7">'04_Strojarski'!#REF!</definedName>
    <definedName name="ukupno_1">#REF!</definedName>
    <definedName name="ukupno_2" localSheetId="7">#REF!</definedName>
    <definedName name="ukupno_2">#REF!</definedName>
    <definedName name="ukupno_3" localSheetId="7">#REF!</definedName>
    <definedName name="ukupno_3">#REF!</definedName>
    <definedName name="ukupno_4" localSheetId="7">#REF!</definedName>
    <definedName name="ukupno_4">#REF!</definedName>
    <definedName name="ukupno_5" localSheetId="7">#REF!</definedName>
    <definedName name="ukupno_5">#REF!</definedName>
    <definedName name="ukupno_6">#REF!</definedName>
    <definedName name="ukupno_7">#REF!</definedName>
    <definedName name="ukupno_8">#REF!</definedName>
    <definedName name="ukupno5">#REF!</definedName>
    <definedName name="Z_7FB39C31_644A_4278_8F06_A344014E5D04_.wvu.PrintTitles" localSheetId="7" hidden="1">'04_Strojarski'!$53:$55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2" i="11" l="1"/>
  <c r="F184" i="11" l="1"/>
  <c r="F181" i="11"/>
  <c r="F259" i="11" l="1"/>
  <c r="A237" i="11" l="1"/>
  <c r="F274" i="11"/>
  <c r="F271" i="11"/>
  <c r="F268" i="11"/>
  <c r="F265" i="11"/>
  <c r="F262" i="11"/>
  <c r="F256" i="11"/>
  <c r="F255" i="11"/>
  <c r="F254" i="11"/>
  <c r="F253" i="11"/>
  <c r="F251" i="11"/>
  <c r="F250" i="11"/>
  <c r="F249" i="11"/>
  <c r="F248" i="11"/>
  <c r="F247" i="11"/>
  <c r="F244" i="11"/>
  <c r="F241" i="11"/>
  <c r="F238" i="11"/>
  <c r="F235" i="11"/>
  <c r="A183" i="11"/>
  <c r="F221" i="11"/>
  <c r="F218" i="11"/>
  <c r="F215" i="11"/>
  <c r="F212" i="11"/>
  <c r="F209" i="11"/>
  <c r="F206" i="11"/>
  <c r="F202" i="11"/>
  <c r="F199" i="11"/>
  <c r="F196" i="11"/>
  <c r="F193" i="11"/>
  <c r="F190" i="11"/>
  <c r="F187" i="11"/>
  <c r="A133" i="11"/>
  <c r="F169" i="11"/>
  <c r="F165" i="11"/>
  <c r="F159" i="11"/>
  <c r="F155" i="11"/>
  <c r="F152" i="11"/>
  <c r="F149" i="11"/>
  <c r="F146" i="11"/>
  <c r="F143" i="11"/>
  <c r="F140" i="11"/>
  <c r="F137" i="11"/>
  <c r="F134" i="11"/>
  <c r="F130" i="11"/>
  <c r="F129" i="11"/>
  <c r="F116" i="11"/>
  <c r="F113" i="11"/>
  <c r="F109" i="11"/>
  <c r="F106" i="11"/>
  <c r="F102" i="11"/>
  <c r="F98" i="11"/>
  <c r="F97" i="11"/>
  <c r="F93" i="11"/>
  <c r="F92" i="11"/>
  <c r="F88" i="11"/>
  <c r="F87" i="11"/>
  <c r="F86" i="11"/>
  <c r="A85" i="11"/>
  <c r="F82" i="11"/>
  <c r="B54" i="11"/>
  <c r="A186" i="11" l="1"/>
  <c r="A189" i="11" s="1"/>
  <c r="A136" i="11"/>
  <c r="A139" i="11" s="1"/>
  <c r="A240" i="11"/>
  <c r="F278" i="11"/>
  <c r="F299" i="11" s="1"/>
  <c r="E56" i="3" s="1"/>
  <c r="F224" i="11"/>
  <c r="F297" i="11" s="1"/>
  <c r="E54" i="3" s="1"/>
  <c r="F172" i="11"/>
  <c r="F295" i="11" s="1"/>
  <c r="E53" i="3" s="1"/>
  <c r="F118" i="11"/>
  <c r="F293" i="11" s="1"/>
  <c r="A91" i="11"/>
  <c r="F21" i="3"/>
  <c r="F20" i="3"/>
  <c r="F19" i="3"/>
  <c r="F18" i="3"/>
  <c r="F17" i="3"/>
  <c r="F16" i="3"/>
  <c r="F11" i="3"/>
  <c r="F10" i="3"/>
  <c r="F9" i="3"/>
  <c r="F12" i="3" s="1"/>
  <c r="B124" i="10"/>
  <c r="B121" i="10"/>
  <c r="B118" i="10"/>
  <c r="F109" i="10"/>
  <c r="F108" i="10"/>
  <c r="F107" i="10"/>
  <c r="F106" i="10"/>
  <c r="F105" i="10"/>
  <c r="F104" i="10"/>
  <c r="F102" i="10"/>
  <c r="F101" i="10"/>
  <c r="F100" i="10"/>
  <c r="F99" i="10"/>
  <c r="F98" i="10"/>
  <c r="F97" i="10"/>
  <c r="F96" i="10"/>
  <c r="F95" i="10"/>
  <c r="F94" i="10"/>
  <c r="F93" i="10"/>
  <c r="F92" i="10"/>
  <c r="F91" i="10"/>
  <c r="F90" i="10"/>
  <c r="F88"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355" i="9"/>
  <c r="F354" i="9"/>
  <c r="F352" i="9"/>
  <c r="F350" i="9"/>
  <c r="F348" i="9"/>
  <c r="F345" i="9"/>
  <c r="F341" i="9"/>
  <c r="F338" i="9"/>
  <c r="F321" i="9"/>
  <c r="F313" i="9"/>
  <c r="F297" i="9"/>
  <c r="F294" i="9"/>
  <c r="F293" i="9"/>
  <c r="F290" i="9"/>
  <c r="F287" i="9"/>
  <c r="F286" i="9"/>
  <c r="F283" i="9"/>
  <c r="F282" i="9"/>
  <c r="F278" i="9"/>
  <c r="F275" i="9"/>
  <c r="F274" i="9"/>
  <c r="F271" i="9"/>
  <c r="F270" i="9"/>
  <c r="F260" i="9"/>
  <c r="F257" i="9"/>
  <c r="F254" i="9"/>
  <c r="F251" i="9"/>
  <c r="F248" i="9"/>
  <c r="F247" i="9"/>
  <c r="F245" i="9"/>
  <c r="F244" i="9"/>
  <c r="F241" i="9"/>
  <c r="F240" i="9"/>
  <c r="F239" i="9"/>
  <c r="F236" i="9"/>
  <c r="F233" i="9"/>
  <c r="F232" i="9"/>
  <c r="F231" i="9"/>
  <c r="F221" i="9"/>
  <c r="F220" i="9"/>
  <c r="F217" i="9"/>
  <c r="F204" i="9"/>
  <c r="F208" i="9" s="1"/>
  <c r="A192" i="11" l="1"/>
  <c r="F357" i="9"/>
  <c r="F372" i="9" s="1"/>
  <c r="E38" i="3" s="1"/>
  <c r="F301" i="9"/>
  <c r="F370" i="9" s="1"/>
  <c r="E37" i="3" s="1"/>
  <c r="A243" i="11"/>
  <c r="F304" i="11"/>
  <c r="E52" i="3"/>
  <c r="A142" i="11"/>
  <c r="A145" i="11" s="1"/>
  <c r="A148" i="11" s="1"/>
  <c r="A96" i="11"/>
  <c r="F22" i="3"/>
  <c r="F111" i="10"/>
  <c r="F125" i="10" s="1"/>
  <c r="E47" i="3" s="1"/>
  <c r="F103" i="10"/>
  <c r="F122" i="10" s="1"/>
  <c r="E46" i="3" s="1"/>
  <c r="F87" i="10"/>
  <c r="F119" i="10" s="1"/>
  <c r="E45" i="3" s="1"/>
  <c r="F264" i="9"/>
  <c r="F368" i="9" s="1"/>
  <c r="E36" i="3" s="1"/>
  <c r="F226" i="9"/>
  <c r="F366" i="9" s="1"/>
  <c r="E35" i="3" s="1"/>
  <c r="F363" i="9"/>
  <c r="E34" i="3" s="1"/>
  <c r="F251" i="5"/>
  <c r="A195" i="11" l="1"/>
  <c r="E48" i="3"/>
  <c r="E66" i="3" s="1"/>
  <c r="A151" i="11"/>
  <c r="A154" i="11"/>
  <c r="A158" i="11" s="1"/>
  <c r="A161" i="11" s="1"/>
  <c r="E67" i="3"/>
  <c r="E18" i="2" s="1"/>
  <c r="E57" i="3"/>
  <c r="F307" i="11"/>
  <c r="F310" i="11" s="1"/>
  <c r="A245" i="11"/>
  <c r="A101" i="11"/>
  <c r="F127" i="10"/>
  <c r="F129" i="10" s="1"/>
  <c r="F131" i="10" s="1"/>
  <c r="E39" i="3"/>
  <c r="F228" i="5"/>
  <c r="F230" i="5" s="1"/>
  <c r="A198" i="11" l="1"/>
  <c r="E17" i="2"/>
  <c r="A164" i="11"/>
  <c r="A168" i="11" s="1"/>
  <c r="F374" i="9"/>
  <c r="F375" i="9"/>
  <c r="E16" i="2"/>
  <c r="E65" i="3"/>
  <c r="A258" i="11"/>
  <c r="A261" i="11" s="1"/>
  <c r="A105" i="11"/>
  <c r="F54" i="5"/>
  <c r="E18" i="3" s="1"/>
  <c r="F141" i="5"/>
  <c r="F98" i="5"/>
  <c r="F99" i="5"/>
  <c r="F100" i="5"/>
  <c r="F101" i="5"/>
  <c r="F102" i="5"/>
  <c r="F97" i="5"/>
  <c r="A201" i="11" l="1"/>
  <c r="A264" i="11"/>
  <c r="A267" i="11" s="1"/>
  <c r="A270" i="11" s="1"/>
  <c r="A273" i="11" s="1"/>
  <c r="F376" i="9"/>
  <c r="A108" i="11"/>
  <c r="F104" i="5"/>
  <c r="A204" i="11" l="1"/>
  <c r="A208" i="11" s="1"/>
  <c r="A112" i="11"/>
  <c r="F284" i="5"/>
  <c r="F267" i="5"/>
  <c r="F263" i="5"/>
  <c r="F270" i="5"/>
  <c r="A211" i="11" l="1"/>
  <c r="A214" i="11" s="1"/>
  <c r="A115" i="11"/>
  <c r="F143" i="5"/>
  <c r="F111" i="5"/>
  <c r="F88" i="5"/>
  <c r="A217" i="11" l="1"/>
  <c r="A220" i="11" s="1"/>
  <c r="F115" i="5"/>
  <c r="F248" i="5" l="1"/>
  <c r="F186" i="5" l="1"/>
  <c r="F185" i="5"/>
  <c r="F180" i="5"/>
  <c r="F250" i="5" l="1"/>
  <c r="F244" i="5"/>
  <c r="G45" i="5"/>
  <c r="F254" i="5" l="1"/>
  <c r="F55" i="5" s="1"/>
  <c r="E19" i="3" s="1"/>
  <c r="E55" i="3"/>
  <c r="F285" i="5" l="1"/>
  <c r="F287" i="5" s="1"/>
  <c r="F57" i="5" s="1"/>
  <c r="E21" i="3" s="1"/>
  <c r="F269" i="5"/>
  <c r="F266" i="5"/>
  <c r="F264" i="5"/>
  <c r="F189" i="5"/>
  <c r="F181" i="5"/>
  <c r="F177" i="5"/>
  <c r="F176" i="5"/>
  <c r="F173" i="5"/>
  <c r="F172" i="5"/>
  <c r="F209" i="5"/>
  <c r="F206" i="5"/>
  <c r="F205" i="5"/>
  <c r="F212" i="5"/>
  <c r="F154" i="5"/>
  <c r="F146" i="5"/>
  <c r="F144" i="5"/>
  <c r="F139" i="5"/>
  <c r="F137" i="5"/>
  <c r="F135" i="5"/>
  <c r="F133" i="5"/>
  <c r="F132" i="5"/>
  <c r="F130" i="5"/>
  <c r="F128" i="5"/>
  <c r="F112" i="5"/>
  <c r="F109" i="5"/>
  <c r="F106" i="5"/>
  <c r="F91" i="5"/>
  <c r="F95" i="5"/>
  <c r="F89" i="5"/>
  <c r="F86" i="5"/>
  <c r="F84" i="5"/>
  <c r="F82" i="5"/>
  <c r="F93" i="5"/>
  <c r="G58" i="5"/>
  <c r="G62" i="5" s="1"/>
  <c r="G56" i="5"/>
  <c r="G52" i="5"/>
  <c r="G53" i="5"/>
  <c r="G55" i="5"/>
  <c r="G48" i="5"/>
  <c r="G61" i="5" s="1"/>
  <c r="G47" i="5"/>
  <c r="G46" i="5"/>
  <c r="F27" i="3"/>
  <c r="F30" i="3" s="1"/>
  <c r="F272" i="5" l="1"/>
  <c r="F56" i="5" s="1"/>
  <c r="E20" i="3" s="1"/>
  <c r="F214" i="5"/>
  <c r="F53" i="5" s="1"/>
  <c r="E17" i="3" s="1"/>
  <c r="F192" i="5"/>
  <c r="F52" i="5" s="1"/>
  <c r="E16" i="3" s="1"/>
  <c r="F148" i="5"/>
  <c r="F46" i="5" s="1"/>
  <c r="E10" i="3" s="1"/>
  <c r="F117" i="5"/>
  <c r="F45" i="5" s="1"/>
  <c r="E9" i="3" s="1"/>
  <c r="F156" i="5"/>
  <c r="F28" i="3"/>
  <c r="F33" i="3" s="1"/>
  <c r="G63" i="5"/>
  <c r="E22" i="3" l="1"/>
  <c r="E27" i="3" s="1"/>
  <c r="F47" i="5"/>
  <c r="E11" i="3" s="1"/>
  <c r="E12" i="3" s="1"/>
  <c r="E64" i="3" l="1"/>
  <c r="E15" i="2"/>
  <c r="F48" i="5"/>
  <c r="F62" i="5" s="1"/>
  <c r="E26" i="3"/>
  <c r="E28" i="3" s="1"/>
  <c r="E14" i="2"/>
  <c r="E63" i="3"/>
  <c r="F58" i="5"/>
  <c r="F63" i="5" s="1"/>
  <c r="F64" i="5" s="1"/>
  <c r="F66" i="5" s="1"/>
  <c r="F68" i="5" s="1"/>
  <c r="E69" i="3" l="1"/>
  <c r="E71" i="3" s="1"/>
  <c r="E73" i="3" s="1"/>
  <c r="E20" i="2"/>
  <c r="E22" i="2" l="1"/>
  <c r="E24" i="2" s="1"/>
</calcChain>
</file>

<file path=xl/comments1.xml><?xml version="1.0" encoding="utf-8"?>
<comments xmlns="http://schemas.openxmlformats.org/spreadsheetml/2006/main">
  <authors>
    <author>PC5</author>
  </authors>
  <commentList>
    <comment ref="A85" authorId="0" shapeId="0">
      <text>
        <r>
          <rPr>
            <b/>
            <sz val="9"/>
            <color indexed="81"/>
            <rFont val="Tahoma"/>
            <family val="2"/>
            <charset val="238"/>
          </rPr>
          <t>PC5:</t>
        </r>
        <r>
          <rPr>
            <sz val="9"/>
            <color indexed="81"/>
            <rFont val="Tahoma"/>
            <family val="2"/>
            <charset val="238"/>
          </rPr>
          <t xml:space="preserve">
</t>
        </r>
      </text>
    </comment>
    <comment ref="A91" authorId="0" shapeId="0">
      <text>
        <r>
          <rPr>
            <b/>
            <sz val="9"/>
            <color indexed="81"/>
            <rFont val="Tahoma"/>
            <family val="2"/>
            <charset val="238"/>
          </rPr>
          <t>PC5:</t>
        </r>
        <r>
          <rPr>
            <sz val="9"/>
            <color indexed="81"/>
            <rFont val="Tahoma"/>
            <family val="2"/>
            <charset val="238"/>
          </rPr>
          <t xml:space="preserve">
</t>
        </r>
      </text>
    </comment>
  </commentList>
</comments>
</file>

<file path=xl/sharedStrings.xml><?xml version="1.0" encoding="utf-8"?>
<sst xmlns="http://schemas.openxmlformats.org/spreadsheetml/2006/main" count="1263" uniqueCount="780">
  <si>
    <t>brakus doo  │  projektiranje ' konzalting ' inženjering ' marketing  │  zagrebačka 38 ' 42000 varaždin  │  oib ' 94103917406
tel   '   042 204 370     │      fax   '  042 204 371     │     web   '   www.brakus.hr     │      e-mail   '   brakus@brakus.hr</t>
  </si>
  <si>
    <t>građevina:</t>
  </si>
  <si>
    <t>investitor:</t>
  </si>
  <si>
    <t>vrsta projekta:</t>
  </si>
  <si>
    <t>zajednička oznaka projekta:</t>
  </si>
  <si>
    <t>glavni projektant:</t>
  </si>
  <si>
    <t>ZORAN BRAKUS, dipl.ing.arh.</t>
  </si>
  <si>
    <t>ovlašteni arhitekt</t>
  </si>
  <si>
    <t>direktor:</t>
  </si>
  <si>
    <t>mjesto i datum izrade:</t>
  </si>
  <si>
    <t>SVUKUPNA REKAPITULACIJA SVIH RADOVA</t>
  </si>
  <si>
    <t>1.00 GRAĐEVINSKI RADOVI</t>
  </si>
  <si>
    <t>2.00 OBRTNIČKI RADOVI</t>
  </si>
  <si>
    <t>3.00 RADOVI NA HIDROINSTALACIJAMA</t>
  </si>
  <si>
    <t>4.00 RADOVI NA ELEKTROINSTALACIJAMA</t>
  </si>
  <si>
    <t>5.00 RADOVI NA STROJARSKIM INSTALACIJAMA</t>
  </si>
  <si>
    <t>UKUPNO</t>
  </si>
  <si>
    <t>PDV 25%</t>
  </si>
  <si>
    <t>SVEUKUPNO SA PDV-OM</t>
  </si>
  <si>
    <t>ponuđač</t>
  </si>
  <si>
    <t>A/  GRAĐEVINSKI RADOVI</t>
  </si>
  <si>
    <t>A/  UKUPNO GRAĐEVINSKI RADOVI</t>
  </si>
  <si>
    <t>B /  OBRTNIČKI RADOVI</t>
  </si>
  <si>
    <t>B/ UKUPNO OBRTNIČKI RADOVI</t>
  </si>
  <si>
    <t>UKUPNA REKAPITULACIJA</t>
  </si>
  <si>
    <t>A/ GRAĐEVINSKI RADOVI</t>
  </si>
  <si>
    <t>B/ OBRTNIČKI RADOVI</t>
  </si>
  <si>
    <t>UKUPNO A+B</t>
  </si>
  <si>
    <t xml:space="preserve">SVEUKUPNO SA PDV-OM </t>
  </si>
  <si>
    <t>OPĆI UVJETI GRADNJE</t>
  </si>
  <si>
    <t>Izvođač treba izvoditi radove prema troškovniku i izvedbenoj projektnoj dokumentaciji, prema pravilima struke, Pravilniku o ocjenjivanju sukladnosti, ispravama o sukladnosti i označavanju građevinskih proizvoda (NN 103/08, 147/09, 87/10, 129/11), Pravilniku o tehničkim mjerama i uvjetima za završne radove u zgradarstvu (Sl. list br. 21/90), Tehničkom propis za građevinske konstrukcije (NN 17/17), Tehničkom propisu o racionalnoj upotrebi energije i toplinskoj zaštiti u zgradama (NN 128/15, 70/18, 73/18, 86/18) sa pripadajućim normama, Tehničkom propis o građevnim proizvodima (NN 35/18), te svim ostalim tehničkim propisima i normama.</t>
  </si>
  <si>
    <t xml:space="preserve">Sve troškovničke stavke podrazumjevaju izvođenje svih detalja i radova sa svim konstruktivnim dijelovima, potpuno besprijekorno u svemu prema nacrtima i tehničkom opisu.
Jedinične cijene stavki obuhvaćaju sav osnovni i pomoćni rad, osnovni i pomoćni materijal, troškove  unutarnjeg  i vanjskog transporta, prijenosa do mjesta ugradbe, uskladištenje, izrade, montaže i demontaže skela, osiguranje od krađe i  oštećenja, postave  pomoćnih i dr. uređaja, troškove potrošnje električne i dr. energije, vode te troškove pripreme i uprave gradilišta. Sva oštećenja koja se prouzroče na građevini, prometnicama, instalacijama i uređajima izvođač je dužan otkloniti o svom trošku. Na sve eventualne probleme i nejasnoće izvođač je dužan upozoriti investitora i projektanta.
Radovi čija će se stvarna potreba izvođenja pokazati na licu mjesta nakon "otvaranja" konstrukcije i za koje nije moguće prethodno iskazati stvarne količine, obračunat će se prema stvarno izvedenim količinama.
Izvodjaču se neće uvažiti opravdanje ako bi kvalitet pojedinih radova bio protivan predviđenom opisu, nacrtima i detaljima. U tom slučaju izvođač je dužan nepropisno izrađene dijelove građevine srušiti o svom trošku i ponovo ih izraditi prema propisima, nacrtima i detaljima.
Poslije svakog rada gradilište treba grubo očistiti, a nakon završetka svih radova, građevinu, okoliš i prometnice moraju biti očišćene i spremne za tehnički  pregled.
</t>
  </si>
  <si>
    <t>Imenovanjem materijala u stavkama troškovnika definirana je tražena kvaliteta i karakteristika materijala, po principu "kao navedeni ili bolji". Ponuditelji mogu ponuditi materijale kao navedene ili bolje, uz obavezno predočenje dokaza o kvaliteti i karakteristikama, prije ugovaranja izvođenja.</t>
  </si>
  <si>
    <t xml:space="preserve">I. UVJETI IZGRADNJE
</t>
  </si>
  <si>
    <t xml:space="preserve">Za sve vrste radova treba primjenjivati važeće tehničke propise i građevinske norme, a kvaliteta svih materijala koji izvođač dobavlja i ugrađuje, mora biti dokazana ispravom proizvođača ili certifikatom sukladnosti prema posebnom zakonu, odnosno proizvod mora imati oznaku sukladnosti (HRN). Izvedba radova treba biti prema nacrtima, općim uvjetima i opisu radova, detaljima i prema pravilima struke. Eventualna odstupanja treba prethodno dogovoriti s nadzornim inženjerom i projektantom za svaki pojedini slučaj. 
</t>
  </si>
  <si>
    <t>Jedinične cijene stavki obuhvaćaju sav osnovni i pomoćni rad, osnovni i pomoćni materijal, troškove  unutarnjeg  i vanjskog transporta, prijenosa do mjesta ugradbe, uskladištenje, izrade, montaže i demontaže skela, osiguranje od krađe i oštećenja, postave pomoćnih i dr. uređaja, troškove potrošnje električne i dr. energije, vode, te troškove pripreme i uprave gradilišta.</t>
  </si>
  <si>
    <t>Svi radovi moraju se izvesti kvalitetno prema opisu stavki troškovnika, izvedbenim i armaturnim nacrtima i statičkom računu. Sve se ovo odnosi i na radove obrtnika. Zbog toga je potrebno da izvođač  ugovara radove s obrtnicima u smislu ovih općih uvjeta.</t>
  </si>
  <si>
    <t xml:space="preserve">Uskladištenje materijala  mora biti u skladu s navedenim uputstvima uz svaki pojedini materijal. Svi materijali moraju biti osigurani od eventualnih oštećenja, vlaženja i lomova. </t>
  </si>
  <si>
    <t xml:space="preserve">Skele, podupore i razupore treba također predvidjeti u cjelini. Skele moraju biti u skladu s propisima i pravilnicima. </t>
  </si>
  <si>
    <t xml:space="preserve">Glavni izvođač radova dužan je osigurati sve potrebne pripomoći svim obrtnicima i instalaterima, te im osigurati prostorije za smještaj alata i pohranu materijala. </t>
  </si>
  <si>
    <t>Kod izvođenja radova za vrijeme ljetnih vrućina, zimi i kišnih dana potrebno je osigurati konstrukciju ili pojedine njezine dijelove, od štetnih atmosferskih utjecaja, a u slučaju da dođe do oštećenja uslijed prokišnjavanja, smrzavanja ili sl., izvođač će izvršiti popravke o svom trošku. Sve takve zaštite uključene su u cijenu i ne naplaćuju se posebno.</t>
  </si>
  <si>
    <t>Poslije svakog rada gradilište treba grubo očistiti, a nakon završetka svih radova, građevinu, okoliš i prometnice moraju biti očišćene i spremne za tehnički  pregled.</t>
  </si>
  <si>
    <t>II. OPĆI UVJETI ZA IZVOĐENJE PRIPREMNIH RADOVA, ORGANIZACIJU GRADILIŠTA, GRAĐEVINSKIH RADOVA I POMOĆNIH RADOVA</t>
  </si>
  <si>
    <t xml:space="preserve">PRIPREMNI RADOVI
Izvođač je dužan prije početka radova sprovesti sve pripremne radove da se izvođenje može nesmetano odvijati. U tu svrhu izvođač je dužan detaljno proučiti investiciono tehničku dokumentaciju. Potrebno je proučiti sve tehnologije izvedbe pojedinih radova radi optimalne organizacije građenja, nabavke materijala, kalkulacije i sl.
Izvođač i njegovi kooperanti dužni su svaki dio investiciono tehničke dokumentacije pregledati, te dati primjedbe na eventualne tehničke probleme koji bi mogli prouzročiti slabiju kvalitetu, postojnost ugrađenih elemenata ili druge štete. U protivnom biti će dužan ovakve štete sanirati o svom trošku. Ukoliko izvođač ustanovi razlike u mjerama, nedostatke ili pogreške u podlogama, dužan je pravovremeno obavjestiti nadzornog inženjera i odgovornog projektanta, te zatražiti rješenja.
</t>
  </si>
  <si>
    <t xml:space="preserve">ORGANIZACIJA GRADILIŠTA
U organizaciji gradilišta izvođač je dužan urediti i voditi gradilište u svemu prema pozitivnim zakonima i pravilnicima.
</t>
  </si>
  <si>
    <t xml:space="preserve">UREĐENJE GRADILIŠTA
Uređenje gradilišta izvođač je dužan izvesti prema shemi organizacije gradilišta, te mora slijedeće: 
- osigurati prostorije za smještaj režijskog osoblja i svih radnika  
- gradilište osigurati ogradom ili drugim posebnim elementima za sigurnost ljudi za zaštitu prometa i objekta,
- postaviti natpisnu ploču dimenzija cca 3,5x2,5 metra,
- osigurati zaštitu postojećih elemenata, dijele građevine, postojećih stabala i sl. 
- postaviti potreban broj urednih skladišta, pomoćnih radnih prostorija, nadstrešnica, 
- odrediti i urediti prometne i parkirne površine za radne i teretne automobile, opremu, građevinske strojeve  i sl., - osigurati opremu i objekte za rastresiti i kabasti materijal
- redovito održavati i čistiti gradilište sa svim prostorijama i cijelim inventarom 
-  redovito i pravovremeno dobaviti sve materijale da ne dođe do bilo kakvog zastoja gradnje
- održavati pristupne puteve prohodnima, svu površinsku vodu u granicama gradilišta na svim nižim nivoima redovito odstranjivati odnosno nasipavati
- gradilište osigurati od ulaza neovlaštenih osoba cijelo vrijeme građenja
- gradilište noću dobro osvijetliti
- selektirati i sukcesivno odvoziti sa gradilišta sav otpadni materijal (šuta, lomovi, mort, ambalaža i sl.). / Ukoliko se isti neće izvršavati investitor ima pravo čišćenja i odvoz otpada povjeriti drugome, a na teret izvođača radova./
- osigurati bez posebne naplate investitoru, projektantu i nadzornom inž. potrebnu pomoć kod obilaska gradilišta i nadzora, uzimanju uzoraka i sl., potrebnim pomagalima i ljudima.
- Na gradilištu poduzeti sve HTZ mjere prema postojećim propisima.
- po završetku radova gradilište kompletno očistiti, skinuti i odvesti sve nasipe, betonske podloge, temelje strojeva, radnih i pomoćnih prostorija i drugo do zdrave zemlje da se može pristupiti uređenju okoliša.
</t>
  </si>
  <si>
    <t xml:space="preserve">VOĐENJE GRADILIŠTA
Izvođač mora voditi gradilište u skladu s odredbama Zakona o gradnji i pravilnika te imenovati odgovarajući broj adekvatnih stručnjaka kao odgovornih osoba te mora:
radove izvoditi u skladu s odredbama gore navedenog Zakona i dr. pravilnika
dostaviti sve certifikate za sve ugrađene materijale
obaviti sva potrebna ispitivanja materijala
pravovremeno dobaviti svu potrebnu mehanizaciju
</t>
  </si>
  <si>
    <t xml:space="preserve">TROŠKOVI ENERGENATA NA GRADILIŠTU
Troškovi na gradilištu obuhvaćaju troškove struje, vode te drugih energenata koji su potrebni za izvođenje i dovršetak građevine.
Investitor je dužan osigurati sve potrebne priključke (struja, voda ..) za potrebe gradilišta i to do gradilišta.
Unutar gradilišta razvod infrastrukture izvodi izvođač o svojem trošku.
Svi navedeni radovi i troškovi kod organizacije gradilišta ne naplaćuju se posebno.
</t>
  </si>
  <si>
    <t xml:space="preserve">MATERIJAL
Pod tim nazivom se podrazumjeva samo cijena svih vrsta materijala tj. dobavna cijena franko gradilište. U tu cijenu uključena je i cijena transportnih troškova bez obzira na prijevozno sredstvo sa svim prijenosima, utovarima i istovarima, te uskladištenje i čuvanje na gradilištu od uništenja (prebacivanje, zaštita i slično). Tu je uključeno predočenje i davanje potrebnih uzoraka kod pojedinih vrsta materijala.
</t>
  </si>
  <si>
    <t xml:space="preserve">SKELE
Sve vrste pomoćnih skela ulaze u jediničnu cijenu dotičnog rada, osim cijevne fasadne skele koja se obračunava kao zasebna stavka. Pod pojmom skela podrazumijeva se i izvedba prilaza istoj, ograda i sve potrebne zaštite. Kod zemljanih radova u jediničnu cijenu ulaze razupore. Ujedno su tu uključeni i prilazi, te mostovi za betoniranje konstrukcije i slično.
</t>
  </si>
  <si>
    <t xml:space="preserve">IZMJERE
Izmjere obaviti u svemu prema prosječnim normama u građevinarstvu.
</t>
  </si>
  <si>
    <t xml:space="preserve">ZIMSKI I LJETNI RAD
Ukoliko je ugovoreni termin izvršenja objekta uključen i zimski odnosno ljetni period, to se neće posebno izvođaču priznavati na ime naknade za rad pri niskoj temperaturi, zaštita konstrukcija od hladnoće i vrućine, te atmosferskih nepogoda, sve mora biti uključeno u jedinični cijenu. Svi eventualni smrznuti dijelovi moraju se ukloniti i izvesti ponovo bez bilo kakve nadoplate.
</t>
  </si>
  <si>
    <t xml:space="preserve">TOLERANCIJE
Prilikom preuzimanja radova potrebno je obratiti pažnju na preciznost izvedbe radova i utvrditi da li su isti izvedeni u tolerancijama mjera definiranim normama, ukoliko su odstupanja veća izvođač ih je dužan popraviti o svojem trošku. 
</t>
  </si>
  <si>
    <t>Prije nuđenja izvoditelju se preporučuje osobno obilaženje i pregled građevine na kojoj će se izvoditi radovi.</t>
  </si>
  <si>
    <t xml:space="preserve">Zidarske radove izvesti u svemu prema troškovniku i Tehničkom propisu za zidane konstrukcije. Ako koja stavka nije izvođaču jasna, mora prije ponude tražiti objašnjenje od projektanta. Eventualne izmjene materijala, te način izvedbe tokom gradnje mora se izvršiti isključivo pismenim dogovorom s Projektantom i Nadzornim inženjerom. Sve više radnje koje neće biti na taj način utvrđene, neće se priznati u obračun. Ukoliko se traži stavkom troškovnika materijal koji nije obuhvaćen propisima, ima se u svemu izvesti prema uputama proizvođača, te garancijom i atestima od za to ovlaštenih ustanova.
Sav materijal upotrebljen za zidarske radove mora odgovarati postojećim propisima i standardima.
</t>
  </si>
  <si>
    <t xml:space="preserve">ESTRIH
Estrih mora zadovoljavati propisane zahtjeve u pogledu ravnosti, neraspucanosti, homogenosti po presjeku, poroznosti i glatkoće površine, dilatacija, čistoće, pravilne visine i tipa izvedbe, nadalje osnovna svojstva estriha moraju biti usklađena s normom HR EN 13813 i to neovisno o vrsti završne obloge.
Sve gotove površine moraju biti izvedene u granicama - tolerancijama mjera definiranim HRN DIN 18201: 1997  Tolerancije u graditeljstvu, HRN DIN 18202:1997 Tolerancije u visokogradji, odnosno prema definiranim zahtjevima pojedine stavke, ukoliko su odstupanja veća izvođač ih je dužan popraviti o svojem trošku.
</t>
  </si>
  <si>
    <t>Jedinična cijena uključuje sve pripremne i završne radove, tehnološku razradu svih detalja, postavu i skidanje radne skele, sve posredne i neposredne troškove za rad, materijal i alat, ispiranje i otprašivanje površine zida, sav otežani rad na izvedbi, zaštitu izvedenog dijela pročelja, zaštitu prozorskih stakala PVC građevinskom folijom, sav potrebni horizontalni i vertikalni prijevoz, kao i prijevoz do gradilišta, čišćenje tokom rada, odvoz i zbrinjavanje smeća, završno čišćenje prije primopredaje radova, nadoknadu eventualne štete nastale iz nepažnje na svojim ili tuđim radovima, usklađenje organizacije rada s operativnim planom, primjenu svih mjera zaštite na radu.</t>
  </si>
  <si>
    <t>Materijali za izvedbu hidroizolaterskih radova trebaju biti prvorazredne kvalitete i u pogledu kvalitete odgovarati HR normama koje propisuje Tehnički propis o građevnim proizvodima, sukladno HRN EN koja se odnosi na određeni proizvod.
Izvođač će pristupiti izvedbi tek nakon što projektant potisom potvrdi tehnološku razradu svih detalja. Izrada rješenja neće se posebno naplatiti, već predstavlja trošak i obavezu izvođača. Ukoliko je opis koje stavke izvođaču nejasan, treba pravovremeno prije predaje ponude tražiti objašnjenje od projektanta. Eventualne izmjene materijala, te način izvedbe tokom gradnje moraju se izvršiti isključivo pismenim dogovorom sa projektantom i nadzornim organom. Sve više radnje, koje neće biti na taj način utvrđene, neće se priznati u obračunu.
Izvođač je dužan sve izvoditi prema uputama proizvođača, isporučitelja materijala te ovjerenih detalja. Ukoliko se traži stavkom troškovnika materijal koji nije obuhvaćen propisima, ima se u svemu izvesti prema uputama proizvođača, te garancijom i atestima za to ovlaštenih ustanova (IGH ili sl.). Za atestirane detalje proizvođača nije potrebna suglasnost projektanta. Ovo se ne odnosi na posebne detalje koji su projektom već definirani. Normom vremena predviđen je horizontalni prijenos do 50 m1 i vertikalni do 20 m1.
Materijal za izvođenje radova potrebno je što više približiti mjestu ugradnje, kako bi se izbjegli nepotrebni horizontalni i vertikalni prijenosi. Skladištenje materijala na gradilištu mora biti stručno i kvalitetno, kako bi se isključila bilo kakva mogućnost propadanja. 
Nakon izvedbe svakog sloja izolacije nadzorni organ treba izvršiti pregled, a tek nakon pozitivnog mišljenja i upisa u građevinski dnevnik može se nastaviti s radom.
Ukoliko se naknadno ustanovi tj. pojavi vlaga zbog loše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
Jedinična cijena treba sadržavati: sav rad, uključivo prijenose, prijevoze, grijanja itd., sav potreban materijal i transport, poduzimanje mjera po HTZ i drugim postojećim propisima, uklanjanje svih otpada nakon izvedenih radova.
Ovi opći uvjeti mijenjaju se ili nadopunjuju opisom pojedine stavke troškovnika.</t>
  </si>
  <si>
    <t xml:space="preserve"> HIDROIZOLACIJE
 Sav materijal za izolaciju treba biti prvorazredne kvalitete, te odgovarati postojećim propisima i standardima HRN-i.  Ukoliko je opis koje stavke izvođaču nejasan, treba pravovremeno tražiti objašnjenje od projektanta. Eventualne izmjene materijala, te način izvedbe tokom gradnje moraju se izvršiti isključivo pismenim dogovorom sa projektantom i nadzornim organom. Sve više radnje, koje neće biti na taj način utvrđene, neće se priznati u obračunu.
 Podloga za hidroizolaciju mora biti suha i čvrsta, ravna i bez šupljina na površini, te očišćena od prašine i raznih nečistoća. Svi spojevi izvedeni su potrebnim preklopima min. 10 cm, pažljivo izvesti savijanje, jer će sve manjkavosti i štete nastale lošom izvedbom izolacije snositi izvođač.
 Ukoliko se traži stavkom troškovnika materijal koji nije obuhvaćen propisima, ima se u svemu izvesti prema uputama proizvođača, te garancijom i atestima za to ovlaštenih ustanova (IGH ili sl.).
 Ukoliko se naknadno ustanovi tj. pojavi vlaga zbog loše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
 Ovi opći uvjeti mijenjau se ili nadopunjuju opisom pojedine stavke troškovnika.
 Za atestirane detalje proizvođača nije potrebna suglasnost projektanta. Ovo se ne odnosi na posebne detalje koji su projektom već definirani.
 Zaštita hidroizolacije izvodi se sa polietilenskom čepićastom folija (PČF) , koja služi i kao drenažni sloj težine 500g/m2, a prije polaganja hidroizolacije od sintetičkih folija postavlja se geotekstil (GT) težine 500 g/m2.
 Obračun se vrši prema postojećim normama GN 301,5.
</t>
  </si>
  <si>
    <t xml:space="preserve"> PARNA BRANA
 Parna brana je izolacioni sloj koji se postavlja ispod toplinske izolacije. Prije polaganja parne brane moraju biti izvedena podnožja u uglovima (holkeri), tako da se izolacijske trake ne lome pod pravim kutem, nego se koso postavljaju na vertikalnu plohu. Podloga mora biti očišćena od prašine, mora biti ravna i potpuno suha. Parna brana se može polagati samo po suhu vremenu. Za parnu branu primjenjuju se bitumenske folije sa ulošcima metalne (aluminijske) folije. 
 POLIETILENSKA FOLIJA - Polietilenska folija postavlja se kao zaštitni ili dilatacioni sloj u sastavu višeslojnih konstrukcija podova i ravnih krovova. Trake folije polažu se s preklopom od 10cm. Preklopi se lijepe samoljepljivom plastičnom trakom širine 5cm. Folija se uz zidove podiže do kote gotova poda.
 TERMOIZOLACIJA -Termoizolacija se izvodi od materijala koji imaju osobine da slabo provode toplinu (proračunom je određena vrijednost toplinske izolacije). Izvode se prema opisu troškovnika, kvalitetno i prema HRN-a, te tehničkim propisima  za toplinsku i zvučnu izolaciju. 
</t>
  </si>
  <si>
    <t xml:space="preserve">Prilikom ugradnje ploča mineralne (kamene) vune potrebno je pridržavati se sljedećeg:
Ugrađivati se smije samo suhi i neoštećeni proizvod. Proizvod se polaže na pripremljenu suhu podlogu. Prilikom polaganja proizvoda na otvorenom potrebno je spriječiti moguće oštećenje uslijed djelovanja atmosferilija (kiša, snijeg).
Prilikom ugradnje ploča mineralne (kamene) vune kod prohodnih krovova potrebno je pridržavati se sljedećeg:
Ne preporuča se postava predgotovljenih ploča preko podmetača (podložnih pločica) koji su oslonjeni direktno na hidroizolacijsku foliju. U tom slučaju, preporuča se postava podmetača površine ca. 50% površine završnih ploča, ili oslanjanje podmetača na armirano-betonsku ploču ili estrih preko toplinske izolacije. U slučaju izvedbe ab ploče ili estriha kao nosivih slojeva završne obloge, obavezna je primjena drenažnih slojeva (geotekstila ili sl.) iznad sloja hidroizolacije, kao i primjena armaturnih mreža nosivih u oba smjera u vlačnoj zoni ploče (estriha).
Prilikom ugradnje proizvoda, potrebno je pridržavati se redoslijeda ugradnje pojedinih slojeva konstrukcije danih u projektnoj dokumentaciji, odnosno projektu u odnosu na toplinsku zaštitu i uštedu energije, te prospektnoj dokumentaciji i preporukama od strane proizvođača. </t>
  </si>
  <si>
    <t>Tijekom dostave proizvoda (uvijek na paletama), isti se NIKAKO ne smiju položiti direktno na ploče toplinske izolacije (i hidroizolaciju), već ISKLJUČIVO na prethodno položenu podlogu (daske, ploče od iverice i sl.) preko sloja izolacije. Ukoliko se vrši transport materijala i opreme direktno preko sloja toplinsko-izolacijskih ploča, obavezna je postava hodnih staza od dasaka ili ploča od iverica ili sl., preko spomenutog sloja.
Sve mjere potrebno je provjeriti na licu mjesta. Nakon demontaže i uvida u postojeće stanje nosive konstrukcije napraviti provjeru opterećenja, izračun opterećenja uklonjenih slojeva u odnosu na slojeve novog krova mora biti odobren od strane inženjera konstrukcije. U slučaju potrebe za odstupanjem od predviđenih slojeva, isti se neće obračunavati kao dodatni rad. 
Obračun radova vrši se po m2 izvedene površine. Jedinična cijena treba sadržavati: sav rad i transport, sav materijal uključivo pomoćni i vezni, kompletnu ugradbu, sve zaštite od temperaturnih i atmosferskih nepovoljnih utjecaja, zaštita na radu, popravak štete na svojim i tuđim radovima, uklanjanje svih ostataka i čišćenje nakon rada.
Ovi uvjeti mijenjaju se ili dopunjuju pojedinim stavkama troškovnika.</t>
  </si>
  <si>
    <t xml:space="preserve">FASADNA I ZAŠTITNA SKELA
</t>
  </si>
  <si>
    <t>Opći uvjeti
Materijal za izradu skela mora biti potpuno ispravan. Skele moraju biti izvedene po mjerama i na način označen u statičkom proračunu i crtežima za skele. Izvedene skele moraju biti sposobne podnijeti predviđeno opterećenje, moraju biti stabilne, otporne i ukrućene da se ne bi izvile, povile, prevrnule ili popustile u bilo kojem pravcu. Skele moraju biti izvedene tako da se mogu lako skinuti, bez potresa i oštećenja konstrukcije koju podupiru ili uz koju su izvedene. Odgovorna osoba dužna je prije upotrebe, jednom mjesečno u toku upotrebe i nakon dužeg prekida rada izvršiti pregled skele. Izvedba lakih pokretnih skela do 2,0 m1 uključena je u standardnoj izvedbi ostalih građevinskih radova i ne obračunavaju se posebno. Pod lakim i pokretnim skelama, kao i nepokretnim, te fasadnim konzolnim skelama podrazumjevaju se skele izrađene sa svrhom da podnesu manja opterećenja radnika, alata i manjih količina materijala kod ugradbe i montaže. Pod nosivim skelama podrazumjevaju se skele izrađene sa svrhom da podnesu opterećenja oplate kod betonskih i armirano-betonskih radova i sličnih konstrukcija ili radi pridržavanja teških elemenata kod montaže i slično.</t>
  </si>
  <si>
    <t>Opis rada
Izrada skela prema opisu i pojedinim stavkama s izradom radnih podova, zaštitnih ograda (ako u pojedinim stavkama nije drugačije određeno), sidrenjem, podupiranjem i ukrućenjem skele. Normativom vremena obuhvaćen je prijenos svega potrebnog materijala (drvene građe, željeznih bešavnih cijevi, spojnih sredstava) horizontalno 40m1 i prosječno 20m1 vertikalno, od deponija do mjesta izrade skele, skidanje skele sa spuštanjem materijala. Čišćenje materijala, vađenje čavala, prijenos na deponiju i sortiranje. Izvedba svih pripremnih i pomoćnih radova na izradi skele kao: primjena odredaba važećih propisa zaštite na radu, uzimanje mjera na gradilištu, pregled prije ugradbe.</t>
  </si>
  <si>
    <t>Način obračuna
- Fasadne skele obračunavaju se: horizontalno na obadvije dužine objekta se dodaju po 1,20m1 na oba kraja, za povezivanje sa bočnim stranama skele, dok se za bočne strane uzima čisti međurazmak između unutrašnjih vertikalnih stupova podužnih strana skele; vertikalno od kote terena do posljednje platforme plus 1,0m1, tj. 1,0m1 nad najvišom površinom. Kod fasada koje imaju razne istake (balkone i sl.) dužini objekta dodaju se bočne strane balkona.
- Nosive skele obračunavaju se po m3 zapremnine skele, mjereno po vanjskim konturama skele.
- Zaštitne ograde računaju se po m ograde.</t>
  </si>
  <si>
    <t>B.0.00 OBRTNIČKI RADOVI</t>
  </si>
  <si>
    <t>B.1.00 LIMARSKI RADOVI</t>
  </si>
  <si>
    <t>Sve limarske radove izvesti točno prema opisu u troškovniku, tamo gdje je to projektom predviđeno. Materijali moraju zadovoljavati odgovarajuće propise i standarde:
- Pravilnik o teh. normativima za projektiranje i zvođenje završnih radova u građevinarstvu (SL 21/90)
- Pravilnik o tehničkim mjerama i uvjetima za nagibe krovnih ravnina Sl 26/69
- Pravilnik o ocjenjivanju sukladnosti, ispravama o sukladnosti i označavanju građevinskih proizvoda (NN 103/08, 147/09, 87/10, 129/11),
- Tehnički propis o racionalnoj upotrebi energije i toplinskoj zaštiti u zgradama (NN 110/08, 89/09, 79/13, 90/13),
- Tehnički propis o građevnim proizvodima (NN 33/10, 87/10, 146/10, 81/11, 100/11, 130/12, 81/13) i Tehničkim uvjeti za izvođenje limarskih radova (HRN U.N9.055.)
HRN C.B4.011, 017, 030, 110, 113- čelični lim
HRN C.B4.081- pocinčani lim
HRN C.E4.020
HRN C.E4.040- olovni lim
HRN C.D4.500, 020- bakreni lim
HRN C.C4.020, 025, 030, 050, 051, 060 - 062, 120, 150,- limovi od aluminija ili aluminijskih legura</t>
  </si>
  <si>
    <t>Svi ostali materijali, koji nisu obuhvaćeni standardima, moraju imati ateste od za to ovlaštenih institucija.
Ako je opis koje stavke izvođaču nejasan, treba pravovremeno prije predaje ponude tražiti objašnjenje od projektanta. Eventualne izmjene materijala, te način izvedbe tokom gradnje moraju se izvršiti isključivo pismenim dogovorom s projektantom i nadzornim inženjerom. Sve višeradnje koje neće biti na taj način utvrđene neće se priznati u obračun.
Izvođač je, prije izrade limarije, dužan uzeti sve izmjere u naravi, te prije početka montaže ispitati sve dijelove, gdje se imaju izvesti limarski radovi, a na eventualnu neispravnost istih upozoriti nadzornog inženjera, jer će se u protivnom naknadni popravci izvršiti na račun izvođača limarskih radova. 
Izvođač je dužan prije početka radova predočiti projektantu detalje izvedbe i savijanja limova. Tek po odobrenju i nakon ovjere istih od strane projektanta izvođač može pristupiti izvedbi radova. Izvođač je dužan prije početka radova provjeriti sve građevinske elemente na koje, i za koje se pričvršćuje limarija i pismeno dostaviti nadzornom inženjeru svoje primjedbe u vezi eventualnih nedostataka, posebno u slučaju: neodgovarajućeg izbora projektiranog materijala i loše riješenog načina vezivanja limarije za građevinske radove. Izrada rješenja neće se posebno naplatiti već predstavlja trošak i obvezu izvođača. Prilikom izvođenja limarije izvođač se mora striktno pridržavati usvojenih i od strane projektanta ovjerenih detalja. Izvođač će pristupiti izvedbi tek nakon što projektant potpisom potvrdi radioničke nacrte i tehnološku razradu svih detalja.
Način izvedbe i ugradbe, te obračun u svemu prema postojećim normama za izvođenje završnih radova u građevinarstvu.</t>
  </si>
  <si>
    <t xml:space="preserve">Dijelovi različitog materijala ne smiju se dodirivati jer bi uslijed toga moglo doći do korozije. Elementi od čelika za pričvršćivanje cinčanog ili pocinčanog lima moraju se pocinčati, ako u opisu radova nije predviđena neka druga zaštita (postavljanje podmetača od olova ili plastika otpornih na kiseline ili lužine). Za bakreni lim treba primijeniti učvršćivanje od bakra ili bakrenog čelika.
Sustav i učvršćenja moraju biti tako izvedeni da elementi pri toplotnim promjenama mogu nesmetano dilatirati, a da pri tome ostanu nepropusni. Moraju se osigurati od oštećenja koje može izazvati vjetar i sl. Ispod lima koji se postavlja na beton, drvo ili žbuku treba postaviti sloj bitumenske ljepenke, čija su dobava i postava uključene u jediničnu cijenu. Nakon obrade, može se ugraditi samo neoštećeni lim.
Za elemente za učvršćivanje (kuke, zakovice, jahači, čavli, vijci i sl.) treba primijeniti:
za čelični lim – čelična spojna sredstva
za pocinčani olovni lim – dobro pocinčana spojna sredstva
za bakreni lim – bakrena spojna sredstva
za alu lim – alu ili galvanizirana čn spojna sredstva.
Sve vidljive spojeve lima i betonskih ili ožbukanih ploha pročelja treba brtviti po cijeloj dužini spoja trajno elastičnim (plastičnim) bezbojnim kitom. Sve spojeve lima treba obavezno izvesti nepropusno. Plohe izvedene limom moraju biti izvedene pravilno i u ravnini, po nagibima odvodnje i kosinama definiranim u projektu. </t>
  </si>
  <si>
    <t xml:space="preserve">Svi radovi moraju biti izvedeni stručno i solidno sa odgovarajućim kvalitetnim materijalom, a u skladu sa opisima i uputama projektanta, te propisima, normama, tehničkim uvjetima i standardima. 
Sve eventualne dopune ili izmjene treba dogovoriti s projektantom i nadzornim inženjerom.
Jedinična cijena treba sadržavati: uzimanje mjera na građevini za izvedbu i obračun, sav materijal, uključivo pomoćni, sav rad na gradnji u radioni, poduzimanje mjera po HTZ i drugim postojećim propisima, transport materijala na gradilište, uskladištenje te doprema na mjesto ugradbe, zaštita izvedenih radova do primopredaje, korištenje skele do 2.0m visine, te kuke, užadi, ljestvi,  označavanje mjesta za štemanje, ugradba u ziđe i slično, obujmica, slivnika i sl. dobava i ugradba pakni odnosno ugradba limarije upucavanjem, čišćenje i miniziranje željeznih dijelova, dobava i polaganje podložne ljepenke.
Ovi opći uvjeti mijenjaju se ili nadopunjuju opisom pojedine stavke troškovnika.
U okviru troškovnika limarskih radova obuhvaćeno je pokrivanje nadstrešnica, te žlijebovi i njihova podkonstrukcija, mušne mrežice, opšavi, prozorske klupčice (u opisu shema)... Prije montaže pokrova izvođač će na gradilištu postaviti svu potrebnu opremu, skelu i alat te provesti sve potrebne mjere osiguranja za sigurnu i kvalitetnu montažu. 
 Svi radovi moraju biti izvedeni stručno i solidno sa odgovarajućim kvalitetnim materijalom, a u skladu sa opisima i uputama projektanta, te propisima, normama, tehničkim uvjetima i standardima. 
 Sve eventualne dopune ili izmjene treba dogovoriti s projektantom i nadzornim inženjerom.
 Prije montaže na gradilištu, izvođač je dužan izraditi razradu detaljnih nacrta koji je dobio kao sastavni dio Izvedbenog projekta. Prilikom razrade izvođač se treba pridržavati pravila dobrog zanata i uzeti u obzir klimatske uvjete u kojima se izvodi građevina. Razrađene detaljne nacrte izrade i ugradbe, izvođač je dužan dati na ovjeru glavnom projektantu i nadzornom inženjeru. 
</t>
  </si>
  <si>
    <t xml:space="preserve"> PREFABRICIRANI GOTOVI FASADNI  SENDVIČ PANELI
 Fasadni izolacijski panel skrivena spoja kao Kingspan KS1000 FH, vanjski lim debljine 0,6 mm, poliesterska boja debljine 25 my, po normi EN1042 i EN 10147-2000.
 Širina panela  je 1000 mm. Koeficijent prolaska topline U = 0,29 W/m2K prema EN14509:2013 sa uračunatim gubicima na spojevima panela
 Izolacijska jezgra iz konstrukcijske negorive lamelirane mineralne vune razreda A1 po EN 13501 debljine 150 mm. 
 Vatrootpornost panela:  EI 120 prema EN13501-2.
 Reakcija na požar:
 - razred reakcije na požar Euroklasa A2 prema normi EN 13501
 - najviša, s1 klasa obzirom na razvoj dima
 - najviša, d0 klasa obzirom na goruće kapljice/otpale dijelove
 Tehničke karakteristike panela teba  dokazati ovjerenom tvorničkom izjavom o svojstvima (DOP) te certifikatom o stalnosti svojstava izdanim od akreditirane EU certifikacijske kuće.
 Obavezna primjena svih propisanih uputa za montažu od strane proizvođača pri ugradnji, montaži i izvedbi svih spojeva. Obračun po m2 ugrađenih panela. 
</t>
  </si>
  <si>
    <t xml:space="preserve"> PREFABRICIRANI GOTOVI KROVNI  SENDVIČ PANELI
 Na krovove preko arm. bet. nosače se montiraju visokovalni kompozitni termoizolacijski paneli za ravne krovove kao kao Kingspan KS1000 XD Steel IPN, sastavljen od visokovalnog unutarnjeg lima debljine 0,9 mm i vanjskog lima debljine 0,7mm kao pripremom za postavu završne krovne hidroizolacijske membrane, pocinčan 275 g/m2 po normi EN10326:2004.
 Širina panela 1000 mm.
 Koeficijent prolaska topline U = 0,20 W/m2K prema EN14509:2013.
 Izolacijska jezgra negorivi Isophenic FIRESafe, na tanjem dijelu debljine 100 mm. 
 Na bočnom spoju tvornički aplicirana antikondenzacijska traka od standardne PE mase.
 Vatrootpornost panela: REI30
 Priložiti certifikat svih tehničkih karakteristika panela.
 Priložiti garanciju na vatrootpornost, statiku i termičku izolaciju u trajanju od 25 godina.
 Obavezna primjena svih propisanih uputa za montažu od strane proizvođača pri ugradnji i iuvedbi svih detalja spojeva. Obračun po m2 ugrađenih panela. 
</t>
  </si>
  <si>
    <t>B.2.00 STOLARSKI RADOVI</t>
  </si>
  <si>
    <t xml:space="preserve"> Prilikom izrade stavki stolarskih radova, izvođač se mora u potpunosti pridržavati Tehničkih propisa za prozore i vrata (NN 69/2006).
 Stolarski radovi podrazumijevaju izradu i ugradnju drvenih vrata, pregradnih drvenih stijena, drvenih pregrada, te izradu i ugradnju ostalih  stolarskih elemenata definiranih projektom.
 Izradu stolarije treba povjeriti samo stručnoj radionici. Izvođač je dužan izvršiti solidan i ispravan rad, na temelju shema i troškovnika, i sve nejasnoće potrebno je pravovremeno razjasniti, jer se neće uzeti u obzir naknadno pozivanje na eventualno nerazumjevanje, manjkavosti opisa ili nacrta. Prije nabave materijala i okova treba ponuditi uzorke na izbor Projektantu i Nadzornom inženjeru. Izvođač se obavezuje da na licu mjesta provjeri sve mjere, te da izradi radioničke nacrte za ključne detalje. Detalji moraju slijediti odrednice date kroz principijelne detalje priložene u projektu. Izrada stolarije može se početi, tek kad projektant odobri radioničke nacrte. 
normativima.
 Kvaliteta materijala za izradu unutrašnjih vrata, dovratnika i krila od obrađenih dasaka, šper ploča, lesonit ploča, iverice i panela prema važećim normativima
 Svi stolarski elementi koji se ugrađuju moraju se izvesti po ovim uvjetima: drvo mora biti čiste, jednolične i guste strukture, bez kvrga i bijeli, jednolično u boji, glatko brušeno. Drvo ne smije imati pogreške koje potječu od kukaca, kao što su bušotine i crvotočine. Drvo treba biti s pravilnim godovima, bez pukotina, smolastih kvrga i smoljnjača, te mehaničkih oštečenja. Drvo mora biti odležano i suho, za prozore i vrata koje se liče može sadržavati najviše 15 % vlage. Čvorovi se ne smiju nalaziti na mjestima stolarskih vezova, ni na mjestima ugradnje okova. Ako u troškovniku nije navedena vrsta drveta treba uzeti borovinu ili ariš, za sve dijelove koji su izloženi vremenskim nepogodama, a ostalo može biti smrekovina.
</t>
  </si>
  <si>
    <t xml:space="preserve"> Stolariju dovesti na gradilište premazanu čistim firnisom bez dodatka boje. Drvene dijelove koji će se ličiti i lakirati obvezno grundirati sredstvom za impregnaciju (koje mora sadržavati i fungicidno sredstvo).
 Kvaliteta drveta i stolarije mora biti u skladu sa važećim propisima i standardima.
 Okov sa bravama (cilindričnim ili usadnim) sa po tri ključa, kvakama i štitnicima mora odgovarati važećim standardima, mora biti odabran u dogovoru s projektantom, stručno ugrađen i odgovarati zahtjevima iz opisa stavke. Spojna sredstva (ljepilo, čepovi, pera, vijci i čavli) moraju odgovarati važećim standardima i moraju biti pravilno odabrana, dimenzionirana i ugrađena.   
 Izvođač može ponuditi i drugi materijal, ali iste ili više kvalitete od tražene u stavci, te za isto mora ishoditi pismeno odobrenje od projektanta i nadzornog inženjera. 
 Izvođač daje gotov stolarski element na uvid te ga pismeno prihvaćaju projektant i nadzorni inženjer.
 Izvođač usvaja u cjelosti ove uvjete:
 -  izrada u radionici s dostavom na gradilište i svim potrebnim materijalom i prvoklasnom  izvedbom,
 -  kompletna  montaža i ugradba na gradilištu,
 -  sve horizontalne i vertikalne transporte do mjesta ugradnje,
 - eventualno potrebnu radnu skelu s postavom i skidanjem (izuzima se fasadna skela),
 - ostakljenje, vrsta stakla, naznačena u pojedinoj stavci, s kitanjem silikonskim kitom,
 - završna obrada kako je u pojedinoj stavci označeno,
 - okov prvoklasan za fukcionalnu upotrebu sa naznakom proizvoda,- čišćenje prostorija i okoliša nakon završetka radova, svu štetu i troškove poravka kao posljedicu nepažnje u toku izvedbe, te troškove zaštite na radu.
 Svi detalji izrade moraju biti u skladu s normama, tehničkim propisima te Pravilnikom o tehničkim mjerama i uvjetima za završne radove u zgradarstvu. 
</t>
  </si>
  <si>
    <t xml:space="preserve">OPĆI UVJETI
Prije početka radova mora Izvođač predočiti Nalogodavcu radioničke nacrte, ateste o ispitivanju i statičke dokaze. Ako se za nenormirane proizvode zahtijevaju dokazi o upotrebljivosti npr. Atesti o ispitivanju, a za ugrađene proizvode se taj dokaz ne može doprinijeti, onda to važi kao greška u izvedbi. Reference ne mogu nadomjestiti dokaz. 
Učvršćivanje mora biti mehaničko: pjene, ljepila ili slično ne koristiti. Izvođač se obvezuje da će za vrijeme građenja brinuti za dostatnu zaštitu površina i da će je skinuti za preuzimanje po dogovoru s Nalogodavcem.
Kod radova s aparatima za explozije važi neograničeno UVV (VGB 45)(sprečavanje nezgoda na radu). Ti radovi se smiju izvoditi samo po odobrenju vodstva gradnje. Odobrenje mora biti pismeno; ono se ograničava na određene građevne dijelove, prostorije i vrijeme. Prije izvođenja radova podbijanja štemanja), bušenja i umetanja na estrihu, žbukanim zidovima i stropovima treba tražilom locirati vodove.
Prije izrade bravarije obavezna je kontrola mjera na licu mjesta.
Svi dijelovi konstrukcije i elementi pojedinih pozicija moraju biti proračunati i dimenzionirani tako da sigurno prihvaćaju opterećenja, posebice vjetra i drugih atmosferskih utjecaja.
Na spoju raznih kvaliteta lima izvesti potrebno galvansko razdvajanje, na način da bude otporno i postojano na atmosferilije i smrzavanje.
</t>
  </si>
  <si>
    <t>CRNA BRAVARIJA
Izvođač je dužan za sve stavke izraditi radioničke nacrte, odnosno detalje i donijeti ih Projektantu na ovjeru. Prije izvođenja bravarskih radova potrebno je provjeriti mjere na licu mjesta. Sve radove izvesti solidno i stručno, a materijal mora biti u skladu s važećim pravilnicima i standardima. Svu bravariju treba u radionici odmastiti organskim rastvaračima i mehanički očistiti, te u roku od 10 sati zaštiti premazom temeljne zaštitne boje. Kod spajanja različitih materijala treba se osigurati da ne dođe do korozije. Čelične konstrukcije izvoditi prema detaljnim radioničkim nacrtima, koje treba dati na uvid i ovjeru projektantu.</t>
  </si>
  <si>
    <t xml:space="preserve"> Izvođač garantira besprijekornu urednu konstrukciju. Materijali i statički presjeci moraju se koncipirati sukladno zahtjevima. Zadani presjeci moraju se provjeriti na vlastitu odgovornost. Potrebne priključke za pričvršćivanje, praznine i druga pripasivanja na konstrukcijama, koje treba priključiti, mora Izvođač pravodobno navesti i provjeriti. 
Čelični dijelovi, ukoliko nije drugačije navedeno:
Spojevi čeličnih dijelova, ukoliko nije posebno navedeno, izvode se prema građevnom projektu. Nije dopušteno napucavanje. Sve potrebne potkonstrukcije, konstrukcije ukrućivanja, pričvrsni i spojni materijal, kao npr. Sidra, jezičci, kuke, vijci i matice, granične tračnice, razdjelni slojevi između pojedinih konstrukcija moraju se uračuanti u jedinične cijene. Izračunavanje težine za obračun za male dijelove vrši se prema DIN 18355. Za pričvrsna i spojna sredstva treba koristiti samo nerđajuće materijale. Za pričvršćivanje u beton ili zidove treba koristiti samo uporne moždanike od nerđajućih materijala.
Troškovi za montažne uređaje i pomoćna sredstva za montažu i provizorna ukrućenja trebaju se uračunati u odnosne jedinične cijene. Kod svih nepocinčanih čeličnih dijelova treba rđu i ogorinu od valjanja skinuti pjeskarenjem ili na neki drugi prikladan način. To važi i za spojna mjesta na građevinske čelične dijelove. Kod potrebnih radova pjeskarenja na gradilištu treba poduzeti odgovarajuće mjere sigurnosti. Otpad je vlasništvo Izvođača i on ga mora stručno odstraniti. Za to nema posebne naknade.
Svi čelični dijelovi, uključujući spojne i pričvrsne dijelove, moraju se zaštititi dvostrukim temeljnim naličem od cinkovog kromata. Nalič služi kao temeljni nalič za kasnije ličenje i mora stoga biti podnošljiv. Odabran sustav naliča:
Čelični dijelovi u vruće pocinčanoj izvedbi moraju se pocinčati u punoj kupki sa debljinom sloja od 80 mym. Popravljanje oštećenih slojeva cinka treba stručno izvesti reakcijskom bojom s cinkovom prašinom s epoksidnom smolom. 
Koso rezanje, rupe i slični funkcionalni i oblikujući pogledi trebaju se izvesti prema odredbi arhitekta. Potrebne troškove uračunati u jedinične cijene.
Izvođač mora izraditi sljedeću dokumentaciju u tri primjerka i uračunati troškove za istu u cijene u ponudi:
Detaljan projekt prema postojećem projektu za odobrenje, Statički proračuni/dokazi, Izvedbeni nacrti
Kod detaljiranja konstrukcije treba posebno voditi računa o posebnoj situaciju građenja u postojećem. Treba izvesti potrebna pripasivanja na normalne konstrukcije u Opisu činidbi.
Konstrukcije, koje treba podići, moraju se prethodno kompletno i stručno izraditi, isporučiti na gradilište i montirati. Smatra se da su svi troškovi i činidbe, koji su za to potrebni, nadoknađeni s ponudom. 
</t>
  </si>
  <si>
    <t>Prema tehničkim uvjetima za izvođenje bravarskih radova čeličnih i aluminijskih  konstrukcija - prateći radovi (tj. svi oni radovi koji bez posebnog navođenja spadaju u bravarske radove i obavezni su za izvođenje).
Sve bravarske radove izvesti iz kvalitetnog materijala, a prema detaljima i ovom opisu. Svi spojevi trebaju biti vareni, obrađeni odnosno nitani prema propisu za te vrste radova. Upotrijebiti se mora točno odgovarajući profil i debljina lima.
U jediničnoj cijeni uključena je nabava materijala, izrada u radionici, sav unutarnji i vanjski transport do mjesta ugradbe, te ugradba i dotjerivanje do besprijekornog funkcioniranja svih pokretnih dijelova. Također je u jediničnoj cijeni uključena izrada prototipa, ukoliko se radi o elementima koji se trebaju izvesti u većem broju. Zatim izrada, upasivanje i provizorno pričvršćenje na mjestima uz zidove i stropove, obostrano pričvršćenje oko čeličnih elemenata, brtvljenje svih spojeva s drugim elementima trajno elastičnim kitom i dr. Svi elementi moraju biti zaštićeni anikorozivnim premazom i to: priprema podloge, miniziranje, ličenje uljenom bojom, u tonu i po izboru projektanta. Vanjski bravarski elementi obrađuju se vrućim pocinčavanjem, te ukoliko je stavkom isto traženo ličenje se u pravilu vrši radionički, auto lakom, osim elemenata čiji način ugradnje zahtjeva ličenje na objektu.     
Ukoliko pojedinom stavkom nije drugačije propisano, upotrijebiti čelik oznake Č.0360, a cijevi bez šava moraju biti izrađene iz čelika oznake Č.1212. Ugradba će se izvesti upucavanjem na dozvoljenom broju mjesta, te će se smatrati da je sav materijal i rad za ovakav način ugradbe uračunat u jediničnu cijenu. Okov po izboru projektanta.
Izvođač radova prije izvedbe predlaže detalj konstrukcije (radioničke nacrte) i način ugradbe i daje na uvid i odobrenje projektantu i nadzornom inženjeru, zatim mora dobiti i od projektanta pismeno odobrenje za izvedbu i ugradbu istog. Nakon izrade izvedbenih projekata, projektant zadržava pravo izmjene stavki zbog usklađenja sa projektom bez naknade u cijeni za izvođača radova.
Mjere iz troškovnika i projekta obavezno kontrolirati u naravi prije izvedbe.</t>
  </si>
  <si>
    <t>MONTAŽA ČELIČNE KONSTRUKCIJE
Prije montaže trebaju se provjeriti izmjere koje su izvršene prije izrade čelične konstrukcije. Prije same montaže izvoditelj je dužan izraditi plan montaže iz kojeg će biti vidljiv redosljed montaže kao i pomoćna sredstva za montažu. Moraju biti vidljive kontrole u pojedinim fazama montaže. Ako se prilikom montaže vrši zavarivanje, potrebno je izraditi plan zavarivanja. Izvoditelj obavezno vodi dnevnik montaže u kojem se upisuju podaci o montažnim spojevima, izvođenju radova zavarivanja montažnih spojeva, kao i radovi na zaštiti od korozije. Svi djelatnici moraju biti osposobljeni za rad na visini. Dužnost izvoditelja je izraditi plan zaštite na radu sa svim mjeram prema Zakonu o zaštiti na radu i Pravilnicima. Prije izvođenja bravarskih radova potrebno je provjeriti mjere na licu mjesta. Sve radove izvesti solidno i stručno, a materijal mora biti u skladu s važećim pravilnicima i standardima. Čelične konstrukcije izvoditi prema detaljnim radioničkim nacrtima, koje treba dati na uvid projektantu.
Svu bravariju treba u radionici odmastiti organskim rastvaračima i mehanički očistiti, te u roku od 10 sati zaštititi premazom temeljne zaštitne boje. Nakon ugradbe bravarije, reške pokriti pokrovnom lajsnom. Kod spajanja različitih materijala mora se osigurati razdvajanje da ne dođe do korozije. Obračun će se vršiti prema stvarnim težinama. Jedinična cijena obuhvaća bravarsku ugradbu stavke.</t>
  </si>
  <si>
    <t>Sva opločenja zidova, podova i sl. izvesti na mjestima gdje je to projektom predviđeno. Izvedba mora zadovoljiti važeće propise i normative. Materijali za izradu moraju zadovoljavati odgovarajuće propise i standarde:
Pločice:
- neglazirane podne pločice
-  podne pločice vučene i prešane
- fasadne keramičke pločice
U pogledu keramičkih pločica na snazi je norma HRN EN 14411, što se ljepila tiče HRN EN 12004, mase za fugiranje ker. pločica i materijala od kamena HRN EN 13888. Norma HRN EN 14411 definira, razvrstava i točno određuje svojstva i način označavanja keramičkih pločica. Norma HRN EN 12004 dijeli ljepila za lijepljenje keramičkih pločica i prirodnog kamena, prije svega prema vezivu. Ljepila se tako razvrstavaju u tri skupine:
- ljepila na osnovi cementnih veziva - oznaka C
- disperzijska ljepila - oznaka D
- ljepila na osnovi reakcijskih smola - oznaka R
Sve vrste ljepila se prema snazi lijepljenja, dijele u razrede. U razred 1, kojega norma određuje kao „obično ljepilo“, spadaju ljepila koja ispunjavaju obvezujuće norme, u razred 2 „poboljšano ljepilo“ ulaze ljepila koja najmanje dvostruko, nadmašuju minimalne zahtjeve norme. Za dodatna svojstva ljepila normom su predviđene sljedeće oznake:
- E- ljepilo s produljenim otvorenim vremenom
- F- brzovezujuće ljepilo
- T- ljepilo s otpornošću na klizanje po okomitim površinama
Pomoću norme HRN EN 12002 određena je prilagodljivost, odnosno fleksibilnost ljepila.</t>
  </si>
  <si>
    <t xml:space="preserve">Keramičarski materijal mora biti prvoklasan u kategoriji i boji po izboru projektanata. Pločice loše kvalitete i napuknute ne smiju se ugrađivati. Čvrstoća na posmik na zidove mora biti min. 3 kg/cm2, na pritisak ne manja od čvrstoće podloge. Površine koje će se oblagati trebaju biti čvrsta, suha, čista, ravna, te dovoljno odstajala i zrela, ako se radi o cementnom estrihu, betonskoj podlozi ili fasadi. Mora biti vertikalna i horizontalna, tako da je osiguran sloj debljine od 6-8 mm za oblaganje na ljepilo (ovisno o debljini pločica i ljepila). Sudari zidova, uglovi i sl. moraju biti izvedeni pod kutem od 90˚ ili pod kutem koji se traži projektom. Ljepila moraju biti atestirana i deklarirana, uz detaljna uputstva za ugradnju sa predradnjama. Reške se zatvaraju zaptivnim materijalom u izvedbi prema zahtjevu stavke. Izvedba uključuje ispitivanje i čišćenje podloge, izravnanje manjih neravnina, preciznu izvedbu spoja na ostale dijelove građevine, zaštitu izvedenih površina i uklanjanje svih otpadaka po završetku radova. Normativom vremena su obuhvaćeni svi pomoćni radovi potrebni za kompletno izvođenje, rad u svim prostorijama bez obzira na veličinu, prijenos materijala horizontalno na 40m1 (ručno ili ručnim kolicima, u zavisnosti od vrste materijala) i vertikalno na 20m1 (dizalicom ili sl.). </t>
  </si>
  <si>
    <t xml:space="preserve">Ako su raspisana tekuća brtvljenja protiv netlačeće vode u svezi s keramičarskim radovima i opločenjem, moraju ista dokazano imati: postojanost na temperature između 5 i 75º C, kemijska otpornost na tekućine s pH-vrijednošću između 7 i 12, postojanost na pritisak vode do 10 N/cm2, čvrstoću prianjanja od najmanje 0,8 N/mm2.
Pukotine u ravnini do 0,5 mm moraju se moći premostiti. Jednake vrijednosti važe kod korištenja brtvenih mortova u postupku tankog uležištenja. Završeci i kutevi moraju se zatvoriti brtvenom trakom i prekriti sredstvom za brtvljenje. Za uljeve u podu treba koristiti sistemu odgovarajuće brtvene manžete.
Spojevi površina zida i poda, predmeta (kade za kupanje i sl.) kao i vratnih pragova na površine s pločicama, treba izvesti s reškama vodopostojano i elastično, ukoliko nije drugačije raspisano. Ukoliko kade ili tuš-kade stoje na plivajućem estrihu, trebaju prije izvođenja popločenja uzidati ili obložiti, treba paziti na razdvajanje od flankirajućih zidova (10 mm  trake od pjenaste plastike). Elastično reškanje treba izvesti nadalje kod površina s više od 4 m duljine, uskačućih kuteva kao na linijama dodira različitih podloga (npr. Beton i ziđe). Ivice reški moraju se najprije premazati primerom za prianjanje. Rubove treba obljepiti. Reške moraju biti bez ostataka žbuke i prolaziti do podloge. Materijal reški mora biti usklađen s pločicama i podlogom. Mora se isključiti putovanje omekšivača.
Na svim vidljivim ivicama treba ugraditi kuteve za pločice, ukoliko se ne stavljaju pločice s rubnom glazurom. Kod izvođenja zidnih obloga treba paziti na rezanje pločica s obzirom na položaj sanitarnih uređaja, pričvršćenja, armatura, prekidača, utičnica i sl. Odgovarajuće podatke treba dogovoriti s vodstvom gradnje u ovisnosti o rasterskoj mjeri. Ako su utičnice ili kutije za instalacije smješteni nepričvršćeni ili su heftani, onda ih pri polaganju ploča treba konačno fiksirati. Ako nije drugačije raspisano, onda se pločice i ploče polažu u presjek reške i paralelno na zidove. Dosjedni dijelovi ne smiju biti manji od pola ploče. Jako apsorbirajuće podloge (npr. Zid od cigli ili gipsana žbuka) moraju se prethodno obraditi sukladno raspisanom načinu polaganja (dubok ležaj, plitki ležaj).(Cementna žbuka odn. Grundiranje). Izvođenje kao polaganje s plitkim ležajem vrši se – ako nije drugačije opisano – s hidraulički otvrdnjujućim mortom za plitki ležaj.
</t>
  </si>
  <si>
    <t xml:space="preserve">Za vrijeme izvođenja treba paziti da su otvori preljeva, cijevi i slično zatvoreni i da se predmeti uređenja moraju zaštititi od zaprljanja. Uljevi u podu dobivaju u području spajanja dodatno laki pad.
Načelno nisu dopušteni različiti proizvodi za zidne i podne pločice u jednoj prostoriji. Za materijal treba – ako nije drugačije opisano – ponuditi prvu klasu.
Pločice ne smiju sadržavati olovo.
Ako su na poleđini pločica užljebljene strukture, onda treba paziti na pravac polaganja. Materijal za reškanje mora biološki biti bez primisli. Reškanje smije uslijediti tek nakon vezivanja odnosno sušenja morta za polaganje a nikako prije nego prođu 24 sata. Ako nije drugačije opisano, dopušteno je reškanje s gumenom lopaticom odn. Razvodnikom.
Glatke pločaste obloge na stubama moraju dobiti letvice protiv klizanja. Ako se traže podne obloge sa svojstvima za sprečavanje klizanja, onda na zahtjev treba dokazati ispitivanje po DIN 51 130 – Ispitivanje podnih obloga Analogno to važi za određivanje postojanosti na smrzavicu po DIN EN 202.
Popločene površine moraju se predati očišćene i bez koprene veznog sredstva i drugih nečistoća. Ostatke morta i materijala za reške moraju otkloniti onaj, tko ih je prouzročio.
Polaganje podnih ploča u dubok ležaj reška se tek nakon dostatnog otvrdnjivanja morta za polaganje. Ako je predviđena impregnacija (npr. Kod Cotto-ploča), onda se treba reškati tek nakon impregnacije (prema propisu proizvođača).
Za vanjske obloge, vlažne prostorije i iznad podnog grijanja treba koristiti tvornički proizvedene i relativno elastične reške s mortom. Kod radova brušenja u suhom postupku treba koristiti usisivače. Ugrađen materijal mora odgovarati uzorku; izričita potvrda uzorka trebala bi se pribaviti od investitora.
Ako se za nenormirane proizvode zahtijevaju dokazi upotrebljivostim npr. Atesti o ispitivanju, a za ugrađene proizvode se takav dokaz ne može pridonijeti, onda to važi kao greška činidbe. 
</t>
  </si>
  <si>
    <t xml:space="preserve">Obvezna je dobava uzoraka za uži izbor i zatim za konačni izbor (minimum tri vrste) u svrhu odobrenja.
Ako koja stavka nije jasna izvođaču, mora prije predaje ponude tražiti objašnjenje od projektanta. Izvođač može ponuditi i drugi materijal ali da isti bude iste ili bolje kvalitete od traženog u stavci. Eventualne izmjene materijala, te način izvedbe tokom gradnje mora se izvršiti isključivo pismenim putem dogovorom s projektantom i nadzornim inženjerom. Sve više troškovničke radnje koje neće biti na taj način utvrđene, neće se priznati u obračun.
Način izvedbe i ugradbe, preuzimanje i priprema podloge, te način obračuna u svemu prema postojećim normama za izvođenje završnih radova u građevinarstvu.
Jedinična cijena treba sadržavati: uzimanje mjera na građevini, sav potreban materijal uključivo vezni, sav potreban rad uključivo alat i strojeve, transportne troškove materijala, dovođenje struje, vode i plina od priključka na gradilištu do mjesta korištenja, davanje traženih uzoraka, zaštitu izvedenih radova, čišćenje izrađenih površina i odvoz otpadnog materijala i šute nakon izvedenih radova, popravak manjih oštećenja i nečistoća na podlozi, poduzimanje mjera po HTZ i drugim postojećim propisima, popravak štete učinjene nepažnjom pri radu na svojim ili tuđim radovima.
Ovi opći uvjeti se mijenjaju ili dopunjuju opisom pojedine stavke troškovnika.
Obračun po m2 opločene površine. </t>
  </si>
  <si>
    <t>B.7.00 GIPSARSKI RADOVI</t>
  </si>
  <si>
    <t>ZIDNA OBLOGA
Zidne obloge s čeličnom potkonstrukcijom izraditi iz UD i CD profila, a prema potrebi u međurazmak profila postaviti sloj izolacijskog materijala. Dilatacijske spojeve zgrade treba prenijeti na konstrukciju zidnih obloga. Sve profile koji se dodiruju s bočnim zidovima i s podom, odnosno stropom treba prije montaže obložiti samoljepljivom PE trakom odgovarajuće širine, a kod pojačane zvučne zaštite upotrijebiti brtveni kit.</t>
  </si>
  <si>
    <t>ZIDOVI
Zidove na stupovima sa stjenkama od gips-kartona ili ploča od gipsanih vlakana, treba izvesti s površinskom obradom. Spojevi ploča, glave vijaka i zatvorene stične reške treba izvesti tako da se nakon soboslikarske završne obrade više ne vide. Treba izbjegavati da se materijal za ravnanje razvuče preko reške. Elastična reškanja moraju se u načelu izvesti s materijalom, koji se poslije može bojati. Ako nije drugačije propisano, onda se reške kod zidova u komadu moraju rasporediti na razmaku od &lt; 15 m. Umetnuta izolacija od izolacijskih ploča od mineralnih vlakana treba se – ukoliko je potrebno – točkasto pričvrstiti odgovarajućim ljepilom na štegove zidnih stupova i na jednu stranu obloge. Treba paziti na točno i punoplošno ispunjavanje zidnih površina. Ne smiju nastati zvučni mostovi. Umetanje plošne izolacije i pokrivanje druge strane zida mora uslijediti nakon što se građevinski izvede instalacija struje, sanitarna instalacija ili drugo. U slučaju nedoumica potrebna je konzultacija s odgovornim za kućnu tehniku ili s vodstvom gradnje. Kod višeslojnih oplata treba stikove rasporediti razmaknuto (da nisu u istoj ravnini), donji sloj u načelu ne treba izgladiti. Ako se traži elastični spoj između deke odnosno poda i profila od čeličnog lima, treba umetnuti elastičnu brtvenu traku. Oplate ne smiju imati neposredni kontakt sa susjednim građevnim dijelovima. Redukcijski spojevi na masivne potpornje kao i klizni spojevi montažnih zidova moraju se napraviti osobito pažljivo i točno prema detaljnim konstrukcijama koje je utvrdio projektant. Kod izrade instalacijskih zidova treba u načelu koristiti univerzalne noseće stalke za umivaonike,  viseće zidne vodokotliće i pisoare koje je razvio proizvođač sustava.</t>
  </si>
  <si>
    <t>Treba uzeti u obzir ugradne dijelove za priključke kade i tuš-kade koje preporučuje proizvođač sustava. U instalacijskim zidovima treba spojiti odvojene profile stalaka poprečnim spojnicama, krutim na svijanje, na točkama trećina (u odnosu na visinu zida). Da se izoliraju šumovi tečenja, moraju se elementi za pričvršćivanje cijevi odvojiti od potkonstrukcije zida umetnutim slojevima od gume, filca ili slično, a cijevi se moraju obložiti. Vodovi za hladnu vodu u načelu se moraju obložiti da se izoliraju šumovi tečenja i da se spriječi nastajanje kondenzata. Neobložene bakrene cijevi ne smiju imati kontakt s pocinčanim dijelovima potkonstrukcije zida. Otvori za kutije prekidača i odvojne kutije treba izraditi prema nacrtima za električne instalacije odnosno prema podacima električara. Kod konstrukcija pregradnih zidova treba od klase postojanosti na vatru F 60 na dalje uležištiti električne kutije u gips.</t>
  </si>
  <si>
    <t>Pregradne zidove izraditi iz metalne pocinčane potkonstrukcije, čelični UW i CW profili i gipskartonskih ploča, koje se učvršćuju s obje strane metalnih profila jedno, dvo ili troslojno. Dilatacije objekta prenijeti na konstrukciju pregradnih zidova. Visine pregradnih zidova određuju i međusobni razmak CW profila.</t>
  </si>
  <si>
    <t>Na spojeve s podom, stropom i sa zidovima na profile treba nanijeti brtvenu masu (Trennwand kit) ili nalijepiti PE brtvenu traku kako bi se postigla zvučna izolacija. Kod očekivanih progiba stropova većih ili jednakih od 10 mm izraditi klizni spoj prema detalju iz tehničkog lista Knauf W 11. Za ugradnju dovratnika koristiti tvrde UA 2 mm profile sa pripadajućim utičnim kutnicima. U šupljinu zida između montiranih ploča ugraditi izolacijski sloj kamene ili mineralne vune radi poboljšanja zvučne i toplinske izolacije, te protupožarne zaštite. Ukoliko je tražena vatrootpornost pregradnih zidova neizostavno upotrijebiti protupožarne ploče, u svemu prema detaljima iz tehničkog lista W 11. Dijelovi pregradnih zidova iznad spuštenog stropa, koji se ne vide također se obrađuju.</t>
  </si>
  <si>
    <t>STROPOVI
Potkonstrukcije spuštenih stropova smiju se na sirovu AB ploču  pričvršćivati samo sa službeno odobrenim metalnim razupornim moždanicima. Bez izuzetka su zabranjeni pucani svornjaci od tvrdog čelika, plastični moždanici i slično. Ovjesi, vijčani spojevi i horizontalne nosive konstrukcije moraju biti od vruće pocinčanog čelika ili aluminijske legure, ako u odnosnim pozicijama Popisa činidbi nije utvrđeno drugačije.
Polaganje obloga na stropove vrši se prema nacrtu polaganja, uzimajući u obzir potrebne ugradne dijelove, kao što su svjetiljke, ventilatori s prorezom, tračnice za zavjese, prodori za zamračivanja i slično, kao i u skladu s nacrtima za vođenje cijevi možebitno postojećeg postrojenja za prozračivanje i odzračivanje. Svjetiljke, koje se montiraju kao građevni dio, mora Izvođač postaviti u konačni položaj i izravnati. U stropovima od gips-kartona ili slične stropove treba predvidjeti potrebne potkonstrukcije i pojačanja za ugradne i nasadne svjetiljke ili slične ugradnje. Donja ploča ne smije se dodatno opteretiti. Kod polaganja treba paziti da su točno pridržane mjere izlaza i smjer montaže. Ako se stropovi sastavljaju od pojedinih ploča odnosno traka, onda Izvođač preuzima jamstvo za besprijekorno oblikovanje reški odnosno rastera. Ono se mora osigurati i za svjetiljke koje treba ugraditi. Svi spojevi stropova na potpornje, vanjske i unutarnje zidove kao i pregradne zidove treba oblikovati tako da se ne smanje zahtjevi koji su postavljeni za donju deku(strop). Spojevi moraju omogućiti kretanja susjednih građevnih dijelova kao i deke same i ne smiju na njih loše djelovati. Stropna površina mora biti u jednoj nijansi. Ako je pri izboru određenog materijala potreban soboslikarski premaz, onda se mora osigurati apsolutna ravnomjernost nijansiranja i da ne bude punih sjena.</t>
  </si>
  <si>
    <t xml:space="preserve">Svrsishodno konstruirani ovjesni uređaji moraju omogućiti da se ploče ili elementi, pojedinačno ili u grupama, mogu lako izvaditi, da bi se moglo doći do ugrađenih instalacijskih elemenata. Materijal ploča mora biti tako stabilan da pri pažljivom postupku ne budu raspoznatljivi tragovi privremene demontaže. Vađenje rasvjetnih tijela mora također biti lako. To posebice važi za rastere svjetiljki ili pokrivne kadice uključujući uređaje za justiranje. Ovjesi na AB-stropovima moraju se izvesti s posebnom pažnjom. U slučaju potrebe nakon konzultacije s vodstvom gradnje treba osigurati da se ne oštete armaturni čelici. Kod podvlaka se bočno pričvršćivanje na središnjem području treba smatrati redovnim slučajem. Pričvršćivanja treba oblikovati tako da se strop ne sruši ako pojedini elementi pričvršćivanja zakažu ili ispadnu. Dopušteni progib stropova (sada I/500) odnosi se I na razmaku ovjesa. Potkonstrukcije za stropove u montaži ulaganja moraju se tako osigurati (vlačni štapovi, spojnice) da se spriječi bježanje na stranu. Prije nego se potkonstrukcija obloži, treba provjeriti da li je omogućen naknadni spoj planiranih lakih pregradnih zidova, prije svega prijenos horizontalnih  sila, u potkonstrukciju ili na sirovu deku. Ovjese treba oblikovati tako da se ne mogu izvjesiti (otkopčati) zbog vertikalnih sila koje neko vrijeme djeluju odozdo. </t>
  </si>
  <si>
    <t>Sve potkonstrukcije, do kojih dopire vanjski zrak zbog konvekcijskih ili difuzijskih procesa (u vlažnim prostorijama), treba pored prevlake dodatno zaštititi. U slučaju nedoumice treba konzultirati vodstvo gradnje, prije nego se stave obloge; uobičajen sloj cinka od 7 mikrometara nije u tom slučaju dostatan. Nije dopušteno pričvršćivanje spuštenih stropova na drvene moždanike, ubetonirane letve  i sl. Rupe za moždanike treba bušiti okomito (u odnosu na sirovu deku). Kod pogrešnog provrta treba se pridržavati minimalnog razmaka do novog provrta sukladno odobrenju za moždanike koje je dao nadzor gradnje . Nalogodavac se pridržava pravo da dosjed pojedinih moždanika ispita pomoću pokusnih opterećenja ili pomoću moment-ključeva i standardnih vijaka. Ovjesi se ne smiju pričvršćivati na prečke za kablove, kanale za prozračivanje i cjevovode. Isto tako ne dolazi u obzir opterećenje spuštenih stropova instalacijama kućne tehnike. Svi konstrukcijski dijelovi moraju se pričvrstiti, zabranjeno je umetanje nepričvršćenih poprečnih vezica, odstojnika i sl. To vrijedi i onda kad postoje kutni ležaji ili užljebljenja. Stropovi s rasterima od metalnih traka moraju se pričvrstiti tako da su moguća toplinska istezanja.
Potkonstrukcija iz čeličnih pocinčanih UD i CD profila, nosivih i montažnih. Dilatacije objekta prenijeti na konstrukciju spuštenog stropa. Kod duljina većih od 10 m ili kod naglih smanjenja presjeka stropnih površina potrebno je izraditi dilatacijski spoj. Montaži spuštenih stropova pristupiti kada su završeni svi radovi na žbukanju, izradi estriha i sl. Posebnu pozornost obratiti na izradu i brtvljenje spojeva sa zidovima, u svemu prema detaljima proizvođača. Kod zahtjeva vatrozaštite obvezno upotrijebiti Knauf protupožarne ploče i obratiti pozornost na razmak ovjesa i profila u potkonstrukciji.</t>
  </si>
  <si>
    <t>OBRADA POVRŠINA I SPOJEVA
Do donošenja HR norme obrada spojeva između ploča i zaglađivanje sredstava za pričvršćenje izvodi se u skladu sa smjernicama proizvođača. U jedinstvenoj cijeni je ukalkulirana površina bez posebnih zahtjeva (K2). Izrada površina s posebnim zahtjevima obračunava se posebno.
Obrada spojeva (ispuna spojeva uporabom bandažne trake za pojačanje) izvodi se u četiri kvalitativne klase (K1, K2, K3, K4). Za standardnu kvalitetu obrade spojeva smatra se kvaliteta K2. Ostale klase kvalitete treba posebno ugovoriti, odnosno navesti u opisu radova.
Međusobno se bandažiranju i zaglađuju samo istovrsni materijali. Obrada spojeva između raznovrsnih materijala nije dopuštena. Budući da se raspukline veličine vlasi na spoju dvaju  raznovrsnih materijala ne mogu izbjeći, izvodi se tzv. kontrolirana fuga. Izvođači primjereno obrade spojne rubove (npr. završnim profilom) oba materijala, a  raspuklina veličine vlasi koja će nastati između oba profila neće biti primjetna.
Izvođač suhomontažnih radova koji je pravilno obradio završni rub GK ploča na spoju s drukčijim materijalom nije odgovoran za nekontrolirane raspukline koje će nastati na spoju radi nepravilno izvedenog detalja drugog izvođača.
Prije premazivanja ili nanošenja završne zidne obloge Knauf ploče treba premazati temeljnim premazom. Voditi računa oko usklađenosti temeljnog i završnog premaza, odnosno završne obloge. S obradom spojeva početi nakon što je isključena mogućnost promjena dimenzija uslijed promjena temperature i vlage u prostoru, postavljanja estriha ili radova žbukanja. Temperatura prostora u kojem se radi ne smije biti niža od cca +10˚C, pri tome temperatura objekta ne smije biti niža od cca +5˚C .</t>
  </si>
  <si>
    <t>RAZRED VATROOTPORNOSTI
Dokaz za postizanje zahtijevanih razreda vatrootpornosti za pregradne zidove, obloge šahte i spuštene stropove osigurava izvođač radova putem certifikata ovlaštene institucije, koje izdaje proizvođač materijala, uz ovjerenu Izjavu od nadzornog inžinjera i izvođača radova o propisnoj ugradnji traženih sistema.</t>
  </si>
  <si>
    <t xml:space="preserve">OBRAČUN
Obračun izvedenih radova vrši se u cijelosti prema "Prosječnim normama u građevinarstvu", a kao jedinica mjere uzima se m2, m1 ili kom. 
Jedinična cijena treba sadržavati: 
- sav materijal, alat, dopremu na gradilište i uskladištenje, te unutarnje transporte
- ukupne troškove rada opisanog u troškovniku, uključujući pomoćni rad i montažu na gradilištu
- brtvljenja oko ugrađenih elemenata spuštenog stropa prema obodnim konstrukcijama
- sve horizontalne i vertikalne transporte do mjesta ugradnje
- svu potrebnu radnu skelu
- čišćenje okoliša nakon završetka radova
- svu štetu kao i tropškove popravaka na vlastitom ili na drugim radovima, a koji su posljedica nepažnje tokom izvedbe
- troškove zaštite na radu
- troškove atesta
</t>
  </si>
  <si>
    <t>B.11.00 FASADERSKI RADOVI</t>
  </si>
  <si>
    <t>Sav materijal mora odgovarati kvaliteti predviđenoj u opisu stavke. Rad mora biti stručan i kvalitetan, a treba ga povjeriti samo stručnim radnicima. Rad treba izvoditi prema opisima i troškovniku, uputama proizvođača te važećim pravilnicima i standardima.
Izvođač mora kontinuirano osigurati i zaštititi sve dijelove građevine na kojima se izvode radovi. Sva oštećenja koja su nastupila nepažnjom izvoditelja dužan je otkloniti o svom trošku. Naročitu treba pažljivo zaštiti prozorska stakla - PVC građevinskom folijom, a što obuhvaća jedinična cijena izvedbe pročelja. Sav rad i transport vršiti isključivo sa vanjske strane građevine, preko za to izvedene skele. Fasaderski radovi se izvode na dobro pripremljenoj površini zida, za pravilnih vremenskih uvjeta, uz odgovarajuće osiguranje i zaštitu površina od djelovanja sunca i oborina. Na detalje izvedbe, a prije izvođenja, potrebno je ishoditi suglasnost nadzornog inženjera. Obračun radova vrši se kako je to naznačeno u opisu stavke.</t>
  </si>
  <si>
    <t>Etics sustav, odnosno povezani sustav za vanjsku toplinsku izolaciju sastoji se od ljepila, toplinske izolacije (mineralna vuna, EPS, XPS), polimercementne armirane žbuke, impregnacijskog premaza i završne žbuke u odabranoj boji i teksturi (silikatna, akrilna, silikonska). Predviđeno je ugrađivanje pričvrsnica za toplinskoizolacijski sloj. ETICS sustav treba izvoditi komponentama jednog, odabranog sustava, i u svemu se pridržavati uputa proizvođača. Sav pribor koji se koristi pri mješanju i transportu završnog sloja treba održavati čistim. Nakon što se izmješa ne smije mu se dodavati nikakav materijal. Mort mora biti upotrebljen u skladu s uputama proizvođača.
Radove treba uskladiti s radovima na izvedbi ventilirane fasade, te ugradnji nove stolarije. To se odnosi na izvedbu detalja spojeva i potkonstrukcije, obradu spojeva (brtvljenja i kitanja), te na vremensko usklađenje izvođenja radova (koordinacija izvođenja). Potrebno je koordinirati svoje aktivnosti sa ostalim sudionicima u projektu, a prema terminskom planu.</t>
  </si>
  <si>
    <t>Jedinična cijena obuhvaća sve radove, obradu svih detalja, sve troškove za rad, materijal, alat, zaštitu izvedenog dijela pročelja, zaštitu PVC građ. folijom prozorskih stakala, sav potrebni horizontalni i vertikalni transport kao i prijevoz do gradilišta, čišćenje tijekom rada, odvoz i zbrinjavanje smeća, završno čišćenje prije primopredaje radova, naknadu za eventualne štete.</t>
  </si>
  <si>
    <t>B.12.00 STAKLARSKI RADOVI</t>
  </si>
  <si>
    <t xml:space="preserve"> Staklo za ustakljivanje mora biti bezbojno, ravno bez valova, mjehurića i mrlja. Pri ostakljivanju ostaviti rešku 2-3mm  za ugradnju i za toplinski rad elementa. Prije stavljanja običnog stakla u utor postaviti sloj kita debljine 2-3 mm. Ako je opisom stavke traženo staklo u boji ili drugačijeg oblika, što nije definirano domaćim standardom, potrebno je prethodno dati uzorke najbolje kvalitete sa atestima uputstvima proizvođača materijala. 
 Skidanje i namještanje krila uračunati u jediničnu cijenu. Kitanje izvesti odgovarajućim trajnoelastičnim kitovima, postojanim na promjene temperature i vlagu, površine nakon kitanja bez pukotina. 
 Pročelja obložena staklenim plohama moraju zadovoljavati sve propisane elemente spoja i brtvi, a tipske konstrukcije imati atest te za isto vrijede opći uvjeti za ventilirane fasade.
 Trebaju se poštivati smjernice proizvođača.
 Materijali moraju zadovoljavati odgovarajuće propise i standarde, ukoliko nisu obuhvaćeni standardima moraju imati ateste od za to ovlaštenih institucija.
</t>
  </si>
  <si>
    <t xml:space="preserve"> U opisu radova na osnovu kojih se ugovaraju i izvode staklorezački radovi, mora se za svaki pojedinačni slučaj navesti slijedeće:
 - građ. elem. koji se trebaju ostakliti po vel. otvora, nagibnom obliku, posebno po katovima.  
 - tip, vrsta i debljina stakla
 - dubina i širina žljeba
 - isporuka uzoraka 
 - vrsta materijala za brtvljenje, ukoliko je bitna i boja istoga
 - vrsta okvira gdje će se vrši ostakljenje (drveni, metalni, betonski i dr.)
 - način ostakljivanja (npr. kitom, lajsnama, …)
 - vrsta postojećih osnovnih i zaštitnih premaza
 - posebni zahtjevi u vezi materijala i izvođenja, koji su van ovih tehničkih uvjeta.
 Izvedba uključuje i zaštitu izvedenih površina i uklanjanje svih otpadaka po završetku radova.
 Obvezna je dobava uzoraka za uži izbor i zatim za konačni izbor u svrhu odobrenja.
 Ako koja stavka nije jasna izvođaču, mora prije predaje ponude tražiti objašnjenje od projektanta. Eventualne izmjene materijala, te način izvedbe tokom gradnje mora se izvršiti isključivo pismenim putem dogovorom s projektantom i nadzornim inženjerom. Sve višeradnje koje neće biti na taj način utvrđene, neće se priznati u obračun.  Staklo i ugradba istog mora biti u skladu s važećim pravilnicima i standardima.
</t>
  </si>
  <si>
    <t>TROŠKOVNIK GRAĐEVINSKO-OBRTNIČKIH RADOVA</t>
  </si>
  <si>
    <t>izradili:</t>
  </si>
  <si>
    <t>ĐURĐICA KOMAR, mag.ing.arch.</t>
  </si>
  <si>
    <t>A   GRAĐEVINSKI RADOVI</t>
  </si>
  <si>
    <t>opis stavke</t>
  </si>
  <si>
    <t>jed.</t>
  </si>
  <si>
    <t>količina</t>
  </si>
  <si>
    <t>jedinična cijena</t>
  </si>
  <si>
    <t>ukupno</t>
  </si>
  <si>
    <t>kom</t>
  </si>
  <si>
    <t>m1</t>
  </si>
  <si>
    <t>OPĆI OPIS</t>
  </si>
  <si>
    <t>1.01</t>
  </si>
  <si>
    <t>1.02</t>
  </si>
  <si>
    <t>1.03</t>
  </si>
  <si>
    <t>1.04</t>
  </si>
  <si>
    <t>1.05</t>
  </si>
  <si>
    <t>1.06</t>
  </si>
  <si>
    <t>m2</t>
  </si>
  <si>
    <t>1.07</t>
  </si>
  <si>
    <t>1.08</t>
  </si>
  <si>
    <t>1.09</t>
  </si>
  <si>
    <t>1.10</t>
  </si>
  <si>
    <t>1.11</t>
  </si>
  <si>
    <t>A. 1.00  UKUPNO</t>
  </si>
  <si>
    <t>2.01</t>
  </si>
  <si>
    <t>2.02</t>
  </si>
  <si>
    <t>2.03</t>
  </si>
  <si>
    <t>2.04</t>
  </si>
  <si>
    <t>2.05</t>
  </si>
  <si>
    <t>2.06</t>
  </si>
  <si>
    <t>2.07</t>
  </si>
  <si>
    <t>2.08</t>
  </si>
  <si>
    <t>A. 2.00  UKUPNO</t>
  </si>
  <si>
    <t>Sve radove izvoditi sukladno Tehničkom propisu za građevinske konstrukcije (NN 17/17).</t>
  </si>
  <si>
    <t>Ugrađeni građevni proizvodi moraju udovoljavati zahtjevima Zakona o građevnim proizvodima (NN 76/13, 30/14, 130/17); Tehničkom propisu o građevnim proizvodima (NN 33/10, 87/10, 146/10, 81/11,100/11-ispravak, 130/12, 81/13, 136/14, 119/15) i njima povezanim propisima.</t>
  </si>
  <si>
    <t>U cijenu radova uključiti nabavu materijala, utovar, prijevoz i istovar materijala, uskladištenje u skladište ili gradilišnu deponiju, kompletan rad s kvalifikacijama radnika prema normativima za potrebne radove, sve horizontalne i vertikalne prijenose i potrebne radne skele, sva razmjeravanja i obilježavanja te čišćenje radnog mjesta i prijenos šute na deponiju.</t>
  </si>
  <si>
    <t>3.01</t>
  </si>
  <si>
    <t xml:space="preserve"> </t>
  </si>
  <si>
    <t>R V</t>
  </si>
  <si>
    <t>h</t>
  </si>
  <si>
    <t>R III</t>
  </si>
  <si>
    <t>A. 3.00  UKUPNO</t>
  </si>
  <si>
    <t>4.03</t>
  </si>
  <si>
    <t>5.01</t>
  </si>
  <si>
    <t>5.02</t>
  </si>
  <si>
    <t>B.           OBRTNIČKI RADOVI</t>
  </si>
  <si>
    <t>kpl</t>
  </si>
  <si>
    <t>Sve radove izvoditi sukladno Tehničkom propisu za prozore i vrata (NN 69/06). Ugrađeni građevni proizvodi moraju udovoljavati zahtjevima Zakona o građevnim proizvodima (NN 76/13, 30/14, 130/17); Tehničkom propisu o građevnim proizvodima (NN 33/10, 87/10, 146/10, 81/11,100/11-ispravak, 130/12, 81/13, 136/14, 119/15) i njima povezanim propisima.</t>
  </si>
  <si>
    <t>Prije izrade pozicija izvoditelj radova mora, prema shemama iz tehničke dokumentacije, izraditi radioničke nacrte i ugradbene detalje, te na njih dobiti suglasnost projektanta.  Prije izrade stavaka, kao i ustakljenja, obvezno provjeriti sve mjere i količine u naravi.</t>
  </si>
  <si>
    <t>Jedinična cijena uključuje dobavu, izradu i ugradnju kompletne stavke, sav osnovni i pomoćni materijal i rad u dobrom zanatu,  sav navedeni okov uz opise u shemama, sva navedena ustakljenja, sve opšave i pribor.</t>
  </si>
  <si>
    <t xml:space="preserve">U svemu se pridržavati sheme, projekta, detalja, traženih karakteristika pozicije i dogovora sa projektantom, te uputa proizvođača. Nakon ugradnje obavezna je izvedba zaštite okova i svih dijelova pozicije od oštećenja, do završetka gradnje. U cijenu uključiti sav materijal, rad, okov, automatiku, pribor za učvršćenje te sve elemente navedene u općem opisu. 
PRIJE IZVEDBE OBAVEZNO KONTROLIRATI MJERE NA LICU MJESTA.
</t>
  </si>
  <si>
    <t>B. 2.00  UKUPNO</t>
  </si>
  <si>
    <t>B. 3.00  UKUPNO</t>
  </si>
  <si>
    <t>B. 4.00  UKUPNO</t>
  </si>
  <si>
    <t>U cijenu radova uključiti nabavu sveg materijala, utovar, prijevoz i istovar materijala, uskladištenje u skladište ili gradilišnu deponiju, kompletan rad sa kvalifikacijama radnika prema normativima za potrebne radove, sve horizontalne i vertikalne prijenose, potrebne radne skele, te sva razmjeravanja i obilježavanja.</t>
  </si>
  <si>
    <t>Tip keramike koji treba nuditi za podne i zidne obloge je keramika  I klase; ljepila mase za fugiranje kvalitete odgovarajuće uz keramiku. Predbviđene su velikoformatne gres pločice. Uz opločenja obavezno nuditi sve odgovarajuće tipske rubne profile izgleda prema odredbi projektanta.</t>
  </si>
  <si>
    <t>5.03</t>
  </si>
  <si>
    <t>B. 5.00  UKUPNO</t>
  </si>
  <si>
    <t>B. 6.00  UKUPNO</t>
  </si>
  <si>
    <t xml:space="preserve">Predviđeno je izvođenje GK zidova, obloga i stropova. U jediničnu cijenu treba uključiti tipske nosive elemente konstrukcije; navedene ploče iz sustava; bandažiranje i kitanje spojeva; ugradnja stropnih standardnih elemenata (rasvjeta, vatrodojava, elementi strojarskih instalacija i dr), obradu rubova ojačanjima i profilima; </t>
  </si>
  <si>
    <t>Sve obloge moraju biti točno izvedene u vertikalnom i horizontalnom pravcu bez odstupanja. Sve ploče koje odstupaju od horizontalne i vertiklane plohe izvođač mora ispraviti o svom trošku.</t>
  </si>
  <si>
    <t>Konačna obrada ploča je impregnacija, gletanje i bojanje zida, odnosno postava keramičkih pločica. U cijenu uključiti sav materijal, radnu platformu, pričvrsna sredstva, dobavu i montažu profila i ojačanja za montažu dovratnika, rad, sav potreban pribor, sva potrebna bandažiranja te obradu spojeva.  U svemu se pridržavati tehnologije i uputa proizvođača.</t>
  </si>
  <si>
    <t>impregnirane GK ploče + impregnirane GK ploče</t>
  </si>
  <si>
    <t>nosač za ovjes viseće wc školjke</t>
  </si>
  <si>
    <t>nosač za ovjes pisoara</t>
  </si>
  <si>
    <t>Konačna obrada zida je impregnacija, gletanje i bojanje s jedne strane i oblaganje keramičkim pločicama s druge. U cijenu uključiti sav materijal, radnu platformu, pričvrsna sredstva, dobavu i montažu profila i ojačanja za montažu dovratnika, rad, sav potreban pribor, sva potrebna bandažiranja te obradu spojeva.  U svemu se pridržavati tehnologije i uputa proizvođača.</t>
  </si>
  <si>
    <t>Sve radove izvoditi sukladno Tehničkom propisu za prozore i vrata (NN 69/06).  Ugrađeni građevni proizvodi moraju udovoljavati zahtjevima Zakona o građevnim proizvodima (NN 76/13, 30/14, 130/17); Tehničkom propisu o građevnim proizvodima (NN 33/10, 87/10, 146/10, 81/11,100/11-ispravak, 130/12, 81/13, 136/14, 119/15) i njima povezanim propisima.</t>
  </si>
  <si>
    <t>Jedinična cijena uključuje dobavu, izradu i ugradnju kompletne stavke, sav osnovni i pomoćni materijal i rad u dobrom zanatu,  sav okov naveden u stavkama po izboru projektanta, svi opšavi i pokrovne letvice.</t>
  </si>
  <si>
    <t>opečni zidovi</t>
  </si>
  <si>
    <t>GK zidovi</t>
  </si>
  <si>
    <t>zidovi</t>
  </si>
  <si>
    <t>stropovi</t>
  </si>
  <si>
    <t>Sve izvoditi po uputstvima proizvođača i u dogovoru s projektantom. Konačna fasadna ploha mora biti u strukturi ujednačena, bez pukotina i neravnina. U cijenu uključiti nabavu sveg materijala i izvedbu komplet svih navedenih slojeva, sokl-profile za zatvaranje donjeg ruba fasade, kutne profile za ojačanje uglova i obradu špaleta prozora, te završni sloj. U svemu se pridržavati uputa proizvođača i Smjernica za izvedbu tankoslojnih fasada.</t>
  </si>
  <si>
    <t>špalete prozora, d=5cm</t>
  </si>
  <si>
    <t>1.</t>
  </si>
  <si>
    <t>GRAĐEVINSKI RADOVI</t>
  </si>
  <si>
    <t>UKUPNO:</t>
  </si>
  <si>
    <t>2.</t>
  </si>
  <si>
    <t>3.</t>
  </si>
  <si>
    <t>m'</t>
  </si>
  <si>
    <t>4.</t>
  </si>
  <si>
    <t>VODOVOD</t>
  </si>
  <si>
    <t>KANALIZACIJA</t>
  </si>
  <si>
    <t>SANITARIJE</t>
  </si>
  <si>
    <t>1,00</t>
  </si>
  <si>
    <t>1,01</t>
  </si>
  <si>
    <t>m</t>
  </si>
  <si>
    <t>KOMPLET</t>
  </si>
  <si>
    <t>1,02</t>
  </si>
  <si>
    <t>1,03</t>
  </si>
  <si>
    <t>1,04</t>
  </si>
  <si>
    <t>1,05</t>
  </si>
  <si>
    <t>1,06</t>
  </si>
  <si>
    <t>1,07</t>
  </si>
  <si>
    <t>UKUPNO KUNA</t>
  </si>
  <si>
    <t>2,00</t>
  </si>
  <si>
    <t>2,01</t>
  </si>
  <si>
    <t>2,02</t>
  </si>
  <si>
    <t>2,03</t>
  </si>
  <si>
    <t>2,04</t>
  </si>
  <si>
    <t>maska 2M</t>
  </si>
  <si>
    <t>3,00</t>
  </si>
  <si>
    <t>3,01</t>
  </si>
  <si>
    <t>4,00</t>
  </si>
  <si>
    <t>5,00</t>
  </si>
  <si>
    <t>6,00</t>
  </si>
  <si>
    <t>PRIPREMNO ZAVRŠNI RADOVI</t>
  </si>
  <si>
    <t>Označavanje svih elemenata elektroinstalacija brojevima strujnih krugova (utičnice, prekidači, oprema i sl.).</t>
  </si>
  <si>
    <t>MJERENJA I ISPITIVANJA</t>
  </si>
  <si>
    <t>Mjerenje otpora izolacije vodiča i izdavanje protokola.</t>
  </si>
  <si>
    <t>REKAPITULACIJA</t>
  </si>
  <si>
    <t>POREZ 25 %</t>
  </si>
  <si>
    <t>5.</t>
  </si>
  <si>
    <t>6.</t>
  </si>
  <si>
    <t>7.</t>
  </si>
  <si>
    <t>8.</t>
  </si>
  <si>
    <t>9.</t>
  </si>
  <si>
    <t>1. GRAĐEVINSKO-OBRTNIČKI RADOVI</t>
  </si>
  <si>
    <t>2. RADOVI NA HIDROINSTALACIJAMA</t>
  </si>
  <si>
    <t>3. RADOVI NA ELEKTROINSTALACIJAMA</t>
  </si>
  <si>
    <t>4. RADOVI NA STROJARSKIM INSTALACIJAMA</t>
  </si>
  <si>
    <t>4. GRIJANJE I VENTILACIJA DVORANE</t>
  </si>
  <si>
    <t xml:space="preserve">Tokom izvedbe nužna je koordinacija izvođača, projektanta i nadzornog inženjera. Pri izvedbi izvođač je dužan na sve nejasnoće upozoriti nadzornog inženjera i projektanta te pri svakom otvaranju konstrukcije iste pozvati na uvid i po uvidu dogovoriti potrebne mjere, prilagodbu detalja i daljnje postupanje.
Prije izrade ponude izvođač je dužan obići lokaciju te predvidjeti sve potrebne pripremne radnje.
Izvođač je dužan:
- nakon uvođenja u posao obavijestiti nadležne službe o otvaranju gradilišta
- voditi građevinski dnevnik  i građevinsku knjigu u skladu s odnosnim Zakonima i Pravilnicima
- pridržavati se svih odnosnih Zakona, Pravilnika i propisa
- ugrađivati materijale predviđenih tehničkih svojstva
- koordinirati sve sudionike u izvedbi
</t>
  </si>
  <si>
    <t xml:space="preserve">Temeljem Zakona o gradnji (NN 153/13, 20/17, 39/19), tehnička svojstva građevnih proizvoda moraju biti takva da u predviđenom roku trajanja građevine uz propisanu ugradnju sukladno namjeni građevine, uz propisano odnosno određeno održavanje podnose sve utjecaje uobičajene uporabe i utjecaja okoline, tako da građevina u koju su ugrađeni ispunjava bitne zahtjeve za građevinu.
Građevinski proizvodi, materijali i oprema mogu se upotrebljavati, odnosno ugrađivati samo ako je njihova kvaliteta dokazana ispravom proizvođača ili certifikatom sukladnosti prema posebnom zakonu. Materijal zahtjevan troškovničkom stavkom može se zamjeniti samo uz suglasnost projektanta, nadzornog inženjera i investitora, ali tako da kvaliteta predloženog zamjenskog materijala bude ista ili bolja od zahtjevanog.
</t>
  </si>
  <si>
    <t>REKONSTRUKCIJA POSLOVNE GRAĐEVINE
- REKONSTRUKCIJA NUŽNIKA</t>
  </si>
  <si>
    <t xml:space="preserve">Trenkova ulica 56
HR-42000 Varaždin
kč.br. 1015/2, k.o. Varaždin
</t>
  </si>
  <si>
    <r>
      <rPr>
        <b/>
        <sz val="9"/>
        <color indexed="8"/>
        <rFont val="Tahoma"/>
        <family val="2"/>
        <charset val="238"/>
      </rPr>
      <t>HZZ</t>
    </r>
    <r>
      <rPr>
        <sz val="9"/>
        <color indexed="8"/>
        <rFont val="Tahoma"/>
        <family val="2"/>
        <charset val="238"/>
      </rPr>
      <t xml:space="preserve">
Savska cesta 64
HR-10000 Zagreb
OIB: 91547293790
</t>
    </r>
  </si>
  <si>
    <t>A. 1.00 RUŠENJA I DEMONTAŽE</t>
  </si>
  <si>
    <t>A.  1.00  RUŠENJA I DEMONTAŽE</t>
  </si>
  <si>
    <t>NAPOMENA</t>
  </si>
  <si>
    <t>wc školjka</t>
  </si>
  <si>
    <t>vodokotlić</t>
  </si>
  <si>
    <t>umivaonik</t>
  </si>
  <si>
    <t>slavina za vodu</t>
  </si>
  <si>
    <t>pisoar</t>
  </si>
  <si>
    <t>galanterija</t>
  </si>
  <si>
    <t>A.  2.00  ZIDARSKI RADOVI</t>
  </si>
  <si>
    <t>A.  3.00  TESARSKI RADOVI</t>
  </si>
  <si>
    <t>A. 2.00 ZIDARSKI RADOVI</t>
  </si>
  <si>
    <t>A. 3.00 TESARSKI RADOVI</t>
  </si>
  <si>
    <t xml:space="preserve">Pažljiva demontaža pozicije vanjskih drvenih prozora zajedno s doprozornikom i vanjskom limenom klupčicom, iz zidarskog otvora dimenzija cca 314x130cm, iz vanjskog opečnog zida debljine cca 35cm. U cijenu uključiti demontažu, utovar i odvoženje na deponiju koju odredi investitor, do 10km. </t>
  </si>
  <si>
    <t xml:space="preserve">Pažljiva demontaža unutarnjih drvenih, zaokretnih vratiju zajedno s dovratnikom, zidarski otvor dimenzija cca 77x210cm, iz unutarnjeg opečnog zida debljine cca 42cm. U cijenu uključiti demontažu, utovar i odvoženje na deponiju koju odredi investitor, do 10km. 
</t>
  </si>
  <si>
    <t xml:space="preserve">Pažljiva demontaža unutarnjih drvenih, jednokrilnih vratiju zajedno s dovratnikom, svijetlih dimenzija 60x198cm, iz unutarnjih, pregradnih opečnih zidova debljine cca 10cm. U cijenu uključiti demontažu, utovar i odvoženje na deponiju koju odredi investitor, do 10km. </t>
  </si>
  <si>
    <t>Demontaža svih kanalizacijskih i vodovodnih instalacija, pripadajućih elemenata, nosača, ventila i sl. U cijenu uključiti demontažu, prijenos iz podruma i prizemlja, utovar i odvoženje razgrađenog materijala na deponiju koju odredi investitor, do 10km. Stavka uključuje i zatvaranje vode u vodomjernom oknu prije same demontaže vodovodnih instalacija.</t>
  </si>
  <si>
    <t xml:space="preserve">Pažljivo rušenje postojećih opečnih pregradnih zidova u sanitarnom čvoru. Zidovi debljine cca 10cm, visine cca 300cm u predprostoru i 210cm između kabina. Rušenje izvoditi pažljivo da se ne oštete okolni zidovi i strop, osigurati zaštitu od prašenja, te izvesti sva potrebna podupiranja i zaštite. U cijenu uključiti rušenje uz izradu potrebne radne skele, podupiranje, razne zaštite, spuštanje šute na nivo terena, utovar i odvoženje na gradsku deponiju, do 10km. </t>
  </si>
  <si>
    <t xml:space="preserve">Zidarski popravak šliceva na opečnim zidovima i stropu, u širini do cca 25cm. Radnu skelu visine do cca 2.5m uračunati u jediničnu cijenu. Popravkom obuhvatiti sva oštećenja koja su nastala prilikom rušenja zidova. U stavci je obuhvaćen sav potreban materijal i rad do potpune gotovosti. Sve izvoditi prema dogovoru sa projektantom i u skladu sa projektom.  </t>
  </si>
  <si>
    <t>Zidarska pripomoć kod raznih obrtničkih i instalaterskih radova na građevini, sitnih nepredviđenih radova i popravaka oštećenja. Obračun sati vršit će se prema stvarno utrošenim radnim satima po režimskom dnevniku ovjerenom od strane nadzornog inženjera. Količine sati određene ovim troškovnikom su aproksimativne.</t>
  </si>
  <si>
    <t xml:space="preserve">Čišćenje objekta po završetku (u ovu stavku ne uključuju se čišćenja u toku izvođenja) svih radova, odvoz šute i smeća na deponiju i priprema za primopredaju.
</t>
  </si>
  <si>
    <t>impregnirane GK ploče + GK ploče</t>
  </si>
  <si>
    <t>Konačna obrada kutije na vertikalnoj i horizontalnoj plohi je impregnacija, gletanje i oblaganje keramičkim pločicama. U cijenu uključiti sav materijal, radnu platformu, pričvrsna sredstva, dobavu i montažu profila i ojačanja za montažu dovratnika, rad, sav potreban pribor, sva potrebna bandažiranja te obradu spojeva.  U svemu se pridržavati tehnologije i uputa proizvođača.</t>
  </si>
  <si>
    <t>impregnirane GK ploče</t>
  </si>
  <si>
    <t>prozor 110x78cm</t>
  </si>
  <si>
    <t>prozor 88x78cm</t>
  </si>
  <si>
    <t xml:space="preserve">Pažljiva demontaža drvenog, jednostrukog, jednokrilnog prozora, iz zidarskog otvora dim. cca 110x78cm i 88x78cm, zajedno s doprozornikom. Prozor se nalazi na unutarnjem pregradnom zidu, iznad vrata na visini 224cm od razine opstojećeg poda. U cijenu uključiti demontažu, spuštanje na nivo terena, utovar i odvoženje na deponiju koju odredi investitor, do 10km. </t>
  </si>
  <si>
    <t xml:space="preserve">Demontaža postojeće metalne penjalice, izvedene od horizontalnih šipki u obliku okvira, pri čemu je svaka šipka zasebno učvršćena u postojeći unutarnji opečni zid debljine cca 42cm. Penjalicu ukloniti u cijelosti, pazeći pritom da se ne ošteti zid kao konstruktivni element građevine. Sve izvoditi u skladu s općim uvjetima, u cijenu uključiti demontažu, prijenos, utovar i odvoženje na gradsku deponiju ili deponiju koju odredi investitor, na udaljenosti do 10km.
</t>
  </si>
  <si>
    <t>Demontaža svih sanitarnih uređaja sa svim pripadajućim elementima sve do zidnih priključaka. U cijenu uključiti demontažu, prijenos s kata na prizemlje, utovar i odvoženje razgrađenog materijala na deponiju koju odredi investitor, do 10km.</t>
  </si>
  <si>
    <t xml:space="preserve">Pažljivo obijanje postojećih zidnih keramičkih pločica sa obodnih zidova u sanitarnom čvoru, koji se ne ruše. Zidovi sa kojih se obijaju ker. pločice su opečni, visina opločenja cca 150cm. Obijanje izvesti u svemu prema općim uvjetima, uz izradu potrebne radne skele. U cijenu uključiti obijanje žbuke sa čišćenjem spojnica od morta dubine 1cm, četkanje zida, spuštanje šute na nivo terena, te sukcesivni odvoz šute na gradsku deponiju, do 10km.
</t>
  </si>
  <si>
    <t xml:space="preserve">Ovim troškovnikom su obuhvaćeni građevinsko–obrtnički radovi na rekonstrukciji sanitarnih prostora na katu zgrade HZZ-a. Zona zahvata obuhvaća demontažu ili rušenje: stropne a.b. ploče iznad sanitarnih prostora, opečnih unutarnjih pregradnih zidova u sanitarnom čvoru, demontažu zidnih i podnih ker. pločica, dem. postojećih vratiju i prozora; demontažu postojećih sanitarnih uređaja i galanterije. 
Radovi čija će se stvarna potreba izvođenja pokazati nakon "otvaranja" konstrukcije, na licu mjesta i za koje nije moguće prethodno iskazati stvarne količine, obračunat će se prema stvarno izvedenim količinama.
</t>
  </si>
  <si>
    <t>površina a.b. ploče</t>
  </si>
  <si>
    <t>pločice na podu</t>
  </si>
  <si>
    <t>sokl</t>
  </si>
  <si>
    <t>vrata 70/200+55</t>
  </si>
  <si>
    <t>POZ 01</t>
  </si>
  <si>
    <t xml:space="preserve">U zidu treba ugraditi:
- tipski nosač za ovjes pisoara iz čeličnih pocinčanih profila, s dodatnim nosačima za instalacijski sistem i svim potrebnim elementima
</t>
  </si>
  <si>
    <t xml:space="preserve">U zidu treba ugraditi:
- tipski nosač za ovjes viseće wc školjke iz čeličnih pocinčanih profila, s nosačem za odvodnu cijev, s ugrađenim vodokotlićem i cijevima, te instalacijskim sistemom
</t>
  </si>
  <si>
    <t>1.12</t>
  </si>
  <si>
    <t>B. 1.00  UKUPNO</t>
  </si>
  <si>
    <t>4.01</t>
  </si>
  <si>
    <t>4.02</t>
  </si>
  <si>
    <t>B. 5.00 SOBOSLIKARSKO LIČILAČKI RADOVI</t>
  </si>
  <si>
    <t>B. 6.00 FASADERSKI RADOVI</t>
  </si>
  <si>
    <t>6.01</t>
  </si>
  <si>
    <t>5.00 SOBOSLIKARSKO-LIČILAČKI RADOVI</t>
  </si>
  <si>
    <t>6.00 FASADERSKI RADOVI</t>
  </si>
  <si>
    <t>1.00 GIPSARSKI RADOVI</t>
  </si>
  <si>
    <t>2.00 KERAMIČARSKI RADOVI</t>
  </si>
  <si>
    <t>3.00 PVC STOLARIJA</t>
  </si>
  <si>
    <t>4.00 STOLARSKI RADOVI</t>
  </si>
  <si>
    <t>B.  1.00 GIPSARSKI RADOVI</t>
  </si>
  <si>
    <t>B.  2.00 KERAMIČARSKI RADOVI</t>
  </si>
  <si>
    <t>B.  3.00 PVC STOLARIJA</t>
  </si>
  <si>
    <t>B.  4.00 STOLARSKI RADOVI</t>
  </si>
  <si>
    <t xml:space="preserve">Pažljiva demontaža-rušenje a.b. stropne ploče iznad sanitarnih prostora. Debljina ploče cca 8cm, ukupne tlocrtne dimenzije 314x363cm, na visini od cca 2.07m od nivoa postojećeg poda. A.b. ploču ukloniti u cijelosti, pazeći pri tom da se ne oštete ostali konstruktivni elementi građevine. (zaštititi pod kod rušenja ploče da se ne razbije nosiva konstrukcija poda)
Sve izvoditi u skladu s općim uvjetima, u cijenu uključiti sva potrebna podupiranja, rušenje, spuštanje razgrađenog materijala na nivo terena, utovar i odvoženje na gradsku deponiju, na udaljenosti do 10km.
</t>
  </si>
  <si>
    <t xml:space="preserve">Pokrpavanje i izravnavanje podne nosive podloge cementnim mortom ili masom za izravnavanje (ovisno o oštećenjima istih), na mjestu demontaže postojeće podne keramike, te na mjestima rušenja pregradnih opečnih zidova i na mjestima oštećenja terrazzo poda. Podlogu pripremiti za postavu novih keramičkih pločica. Cijena uključuje sav potreban rad, transport i materijal. Sve izvesti po pravilima struke i prema projektu. </t>
  </si>
  <si>
    <t xml:space="preserve">Gruba žbuka unutarnjih opečnih zidova na mjestima demontaže-obijanja postojećih keramičkih pločica i na mjestima razgradnje pregradnih opečnih zidova. Prvi sloj gruba produžna vapneno-cementna žbuka debljine do 2cm uz prethodni špric rijetkim cem. mortom od oštrog drobljenog pijeska (gruba žbuka se bolje izravna i zagladi tj. izvede se kao podloga za ljepljenje novih keramičkih pločica). Radnu skelu vis. cca 1.50m uračunati u jediničnu cijenu. U cijeni i obračunu se ne odbijaju otvori manji od 3m2, stoga je potrebno obradu špaleta uključiti u cijenu koštanja. Cijena stavke uključuje sav potreban rad i materijal. </t>
  </si>
  <si>
    <t>RV</t>
  </si>
  <si>
    <t>RIII</t>
  </si>
  <si>
    <t xml:space="preserve">Popravak produžne žbuke unutarnjih opečnih zidova na mjestima demontaže postojećih drvenih zaokretnih vratiju (na mjestima širenja vratnih otvora iz hodnika). Prvi sloj gruba produžna žbuka debljine do 2cm uz prethodni špric rijetkim cementnim mortom od oštrog drobljenog pijeska. Završni sloj fina produžna žbuka od čistog prosijanog sitnog pijeska u sloju debljine 0,5cm. Radnu skelu visine cca 2.50m uračunati u jediničnu cijenu. Cijena stavke uključuje sav potreban rad i materijal. </t>
  </si>
  <si>
    <t xml:space="preserve">Popravak završnog sloja fasade (gruba i fina žbuka) u svemu kao postojeća, na oštećenim mjestima nakon ugradnje prozora. Radnu skelu visine cca 3.0m uračunati u jediničnu cijenu. Cijena stavke uključuje sav potreban rad i materijal. </t>
  </si>
  <si>
    <t>Sve GK obloge zidova i stropova? treba konačno obraditi do stupnja završenosti i obrade Q3.</t>
  </si>
  <si>
    <t xml:space="preserve">Dobava materijala i montaža pregradnog, nenosivog zida, tip W116, ukupne debljine 20.5cm, visine do 2.05m. Zid izvesti od dvostruke metalne potkonstrukcije od CW profila, te od obostrane, dvostruke obloge od impregniranih gipskartonskih ploča, 2x12.5 mm. Unutar stijene višeslojno položena mineralna vuna debljine 2x7.5cm. Pregradni zid je razdjelni zid između različitih prostora koje treba štititi od buke zvučnom izolacijom. </t>
  </si>
  <si>
    <t xml:space="preserve">Dobava materijala i montaža pregradnih, nenosivih zidova, tip W112, ukupne debljine 10cm, visine do 3.50m, s jednostrukom metalnom potkonstrukcijom iz CW profila, obostrano dvostruko obložen impregniranim gipskartonskim pločama debljine 2x12.5mm. Izolacijski sloj unutar pregrade izvesti od mineralne vune debljine 5cm.  </t>
  </si>
  <si>
    <t>Konačna obrada zida je impregnacija, gletanje i bojanje, odnosno oblaganje keramičkim pločicama. U cijenu uključiti sav materijal, radnu platformu, pričvrsna sredstva, dobavu i montažu profila i ojačanja za montažu dovratnika, rad, sav potreban pribor, sva potrebna bandažiranja te obradu spojeva. U svemu se pridržavati tehnologije i uputa proizvođača.</t>
  </si>
  <si>
    <t>Dobava materijala i montaža pregradnih, nenosivih zidova, tip W112, ukupne debljine 12.5cm, s jednostrukom metalnom potkonstrukcijom iz CW i MW profila, obostrano dvostruko obloženih gipskartonskim pločama i impregniranim gipskartonskim pločama debljine 12.5 mm. Izolacijski sloj unutar pregrade izvesti od mineralne vune debljine 7.5cm.</t>
  </si>
  <si>
    <t xml:space="preserve">Dobava materijala i montaža instalacijskog zida "sanitarne kutije", tip W116, ukupne debljine 20.5cm, visine 120cm, s jednostrukom metalnom potkonstrukcijom iz UA profila na osnom razmaku 62.5cm učvršćenih u pod. Vertikalnu i horizontalnu plohu dvostruko obložiti impregniranim gipskartonskim pločama debljine 12.5 mm. Izolacijski sloj unutar pregrade izvesti od mineralne vune u debljini šupljine 2x7.5cm.  Na mjestu spoja sa pregradnim zidom treba postaviti brtveni kit i razdjelnu traku. Na sve profile metalne potkonstrukcije treba prije montaže nanijeti posebni brtveni kit kako bi se zadovoljili zahtjevi za zvučnom izolacijom. </t>
  </si>
  <si>
    <t>2.09</t>
  </si>
  <si>
    <t xml:space="preserve">Pažljiva razgradnja postojećih podnih keramičkih pločica do sloja terrazzo poda, a sve radi izvođenja novog opločenja poda. Napomena: postojeće keramičke pločice koje se obijaju postavljene su preko terrazzo obrade poda i sokla. Sokl treba skinuti u cijelosti uključivo keramičke pločice i terrazzo sokl. Navedene radove izvoditi pažljivo, posebno u hodniku na dodirnom mjestu gdje se sudaraju terrazzo pod koji se ne skida i dio koji se skida, bez upotrebe teških alata, do potpune gotovosti. Nakon dem. keramike, podlogu dobro očistiti od ostataka veziva (cem. mort ili ljepilo i sl.), te prašine, te istu pripremiti za izvođenje slojeva koji slijede. U cijenu uključiti kompletnu demontažu, spuštanje šute na nivo terena, utovar i odvoženje na gradsku deponiju, do 10km. </t>
  </si>
  <si>
    <t xml:space="preserve">Sav prirodni materijal, pune drvene plohe i furniri moraju biti prvoklasne kvalitete; moraju biti ekstra klase sa uskim godovima i pravilnim tijekom žice, bez kvržica, bijelike i diskoloracije. Uzorak materijala odobrava projektant.
Sav materijal od laminata i iverala mora biti prvoklasne kvalitete, konačan uzorak i boju bira projektant.
</t>
  </si>
  <si>
    <t>POZ 02</t>
  </si>
  <si>
    <t xml:space="preserve">U svemu se pridržavati  projekta, opisa i dogovora s projektantom, te uputa proizvođača. Nakon ugradnje obavezna je izvedba zaštite okova i svih dijelova od oštećenja, do završetka gradnje. U cijenu uključiti sav materijal, okov, bravu s ključem, završnu obradu krila, pribor za učvršćenje i montažu do kompletne gotovosti. Prije izvedbe obavezno kontrolirati mjere na licu mjesta. 
</t>
  </si>
  <si>
    <t xml:space="preserve">U svemu se pridržavati  projekta, opisa i dogovora s projektantom, te uputa proizvođača. Nakon ugradnje obavezna je izvedba zaštite okova i svih dijelova od oštećenja, do završetka gradnje. U cijenu uključiti sav materijal, okov, bravu s ključem, završnu obradu krila, pribor za učvršćenje i montažu do kompletne gotovosti. Prije izvedbe obavezno kontrolirati mjere na licu mjesta. </t>
  </si>
  <si>
    <t>vrata 65/200+55 u GK zidu debljine 10cm</t>
  </si>
  <si>
    <t>vrata 70/200+55 u GK zidu debljine 12.5cm</t>
  </si>
  <si>
    <t>sokl, gres pločica h=50mm</t>
  </si>
  <si>
    <t>Sve razgradnje pojedinih elemenata na građevini izvoditi pažljivo, isključivo ručno, sa što manje buke i prašine. Tokom razgradnje ovisno o potrebi, vršiti polijevati elemente koji se razgrađuju.
Zabranjena je upotreba teških alata, kompresora ili sličnih uređaja koji mogu posredno prouzročiti štetu na konstruktivnim dijelovima građevine.
Rušenja izvoditi tek kada su izvršena sva potrebna rasterećenja, podupiranja i osiguranja.
Prilikom rušenja potrebno je razvrstavati otpad, te ga sukcesivno odvoziti na za to predviđene gradske deponije ili skladištiti na gradilišnoj deponiji odnosno na suho i sigurno mjesto.
Ako se prilikom rušenja i razgrađivanja naiđe na  nepredviđene detalje ili se uoče opasnosti od zarušavanja ili ugrožavanja okolnih elemenata građevine, izvođač je dužan o tome odmah obavijestiti projektanta.
Prije početka rušenja i demontaža kvalificirana, stručna osoba mora odpojiti sve instalacije i osigurati gradilište.</t>
  </si>
  <si>
    <t xml:space="preserve">Zidarski popravak špaleta oko novo postavljenih prozora na opečnom zidu, produžnom žbukom na unutarnjoj i vanjskoj strani, u širini do cca 25cm. Radnu skelu visine do cca 3.5m uračunati u jediničnu cijenu. Popravkom obuhvatiti sva oštećenja koja su nastala prilikom prethodne demontaže i nove montaže prozora. U stavci je obuhvaćen sav potreban materijal i rad do potpune gotovosti. Sve izvoditi prema dogovoru sa projektantom i u skladu sa projektom.  </t>
  </si>
  <si>
    <t xml:space="preserve">Pravilna razgradnja, odnosno rezanje zida za proširenje postojećeg vratnog otvora u opečnom zidu debljine 42cm. Otvor pravilno povećati u širinu na jednoj strani za cca 10cm.
</t>
  </si>
  <si>
    <t xml:space="preserve">Razgradnju izvoditi pažljivo da se ne oštete okolni zidovi i strop, osigurati zaštitu od prašenja, te izvesti sva potrebna podupiranja i zaštite. U cijenu uključiti rušenje uz izradu potrebne radne skele, podupiranje, razne zaštite, spuštanje šute na nivo terena, utovar i odvoženje na gradsku deponiju, do 10km. </t>
  </si>
  <si>
    <t xml:space="preserve">Opločenje prozorske klupčice i špalete prozora u širini 17cm prvoklasnim gres pločicama dim. 30x30cm. Pločice polagati u ljepilo na žbukane zidove, fuga na fugu. Fuge izvesti propisane širine. Špalete opločiti u visini do 220 cm. </t>
  </si>
  <si>
    <t>ZOP 111/20</t>
  </si>
  <si>
    <t>Čišćenje i obijanje  izvesti u svemu prema općim uvjetima i uz srazmjerno visini, potrebnu radnu skelu. U cijenu uključiti sve gore navedeno, prijenos šute, utovar i odvoženje šute na gradsku deponiju do 10km. Obzirom da su zidovi većim dijelom obloženi gipskartonskim pločama, dana je pretpostavljena  površina, obračun količina je prema stvarno izvedenim radovima.</t>
  </si>
  <si>
    <t>Pažljivo ručno obijanje žbuke sa unutarnjih površina svih zidova prizemlja i podruma. Obija se sva trula, ispucala i nezdrava žbuka (pretpostavka 30% površine). Obiti žbuku do opeke i očistiti zid.  Pod čišćenjem se podrazumjeva, obijanje ostataka žbuke, četkanje zida od nečistoća, sljubnice očistiti od morta do 1.0 cm, struganjem i četkanjem ukloniti nezdrave, trule dijelove opeka i zamjeniti ih zdravim, pripremiti zid za izvedbu sanacije.</t>
  </si>
  <si>
    <t>Sve zidove i stropove treba konačno obraditi do stupnja završenosti i obrade Q3.</t>
  </si>
  <si>
    <t>Dobava, montaža i demontaža fasadne skele izrađene iz čeličnih cijevi okolo građevine. Skela visine cca 8,5m. Skela mora biti izvedena na način da se spriječi eventualni pad materijala, oruđa za rad ili slično, izvan skele - na površinu kojom prolaze i prometuju pješaci, te zaštićena jutenim platnom. Skela mora zadovoljavati pravila propisana “Pravilnikom o zaštiti na radu u građevinarstvu“. Cijena uključuje i amortizaciju skele.</t>
  </si>
  <si>
    <t>Priložena je grafički prikazana i opisana shema za vanjsku PVC stolariju POZ 01</t>
  </si>
  <si>
    <t>komp</t>
  </si>
  <si>
    <t xml:space="preserve">U cijenu uključiti sav potreban rad i materijal uključivo radnu platformu, sva potrebna pričvrsna sredstva i ovjes, u svemu se pridržavati projekta, detalja i dogovora s projektantom, te tehnologije i uputa proizvođača. </t>
  </si>
  <si>
    <t xml:space="preserve">Dobava materijala i montaža sustava spuštenog stropa. Spušteni strop izvodi se s metalnom podkonstrukcijom i vodoravnim podgledom u istoj razini, na visini od cca 2.70m od kote gotovog poda. Učvršćenje potkonstrukcije je visilicama na ab stropnu ploču. Podgled stropa izvodi se s jednostrukim gipskartonskim pločama, deb. 12.5mm, s vidljivim profilima potkonstrukcije.
</t>
  </si>
  <si>
    <t>Varaždin, studeni 2020.</t>
  </si>
  <si>
    <t>Izrada, dobava i montaža jednokrilnih, zaokretnih, punih vratiju s nadsvjetlom i sa svim navedenim pripadajućim elementima, u zidarskom otvoru dim. 80x255cm:
- opis: jednokrilna, zaokretna, puna unutarnja vrata vratno krilo: puno drveno, deb. 40mm, završno lakirano mat poliouretanskim lakom
- dovratnik: drveni u čitavoj širini GK zida s pokrivnom lajsnom
- ustakljenje: nadsvjetlo ustakliti IZO staklom ukupne debljine 26mm; 4+18+4mm
- okov: sav okov prilagoditi težini vratnog krila, na dovratnike i vratno krilo ugraditi gumene brtve i okov za zaokretna vrata s tri panta; ugraditi kvaku s okruglim rozetama, brušeni inox, ugraditi cilindar bravu s ključem
- ventilacijska rešetka: ugraditi pri dnu vratnog krila prema Strojarskom projektu dim. 3.25x12.5cm; okvir, protuokvir i lamele od eloksiranog aluminija; jedan red horizontalnih nepomičnih, neprovidnih lamela; protuokvir sa stražnje vrata
- odbojnik: uz vrata montirati odbojnik, okrugli, metal-guma
- pumpa: na vrata ugraditi pumpu</t>
  </si>
  <si>
    <t xml:space="preserve">Izrada, dobava i montaža jednokrilnih, zaokretnih, punih vratiju s nadsvjetlom i sa svim navedenim pripadajućim elementima, u zidarskom otvoru dim. 80x255cm:
- opis: jednokrilna, zaokretna, puna unutarnja vrata vratno krilo: puno drveno, deb. 40mm, završno lakirano mat poliouretanskim lakom
- dovratnik: drveni u čitavoj širini GK zida s pokrivnom lajsnom
- ustakljenje: nadsvjetlo ustakliti IZO staklom ukupne debljine 26mm; 4+18+4mm
- okov: sav okov prilagoditi težini vratnog krila, na dovratnike i vratno krilo ugraditi gumene brtve i okov za zaokretna vrata s tri panta; vrata opremiti bravom i kuglom u alu izvedbi, sa oznakom položaja slobodno-zauzeto i s mogućnošću sigurnosnog otvaranja izvana
- ventilacijska rešetka: ugraditi pri dnu vratnog krila prema Strojarskom projektu dim. 32.5x12.5cm; okvir, protuokvir i lamele od eloksiranog aluminija; jedan red horizontalnih nepomičnih, neprovidnih lamela; protuokvir sa stražnje vrata
- odbojnik: uz vrata montirati odbojnik, okrugli, metal-guma
</t>
  </si>
  <si>
    <t>Izrada, dobava i montaža četverodijelnog PVC prozora u zidarskom otvoru dim. 314x130cm s četiri jednaka otklopno zaok; Uw≤1,40W/m2K. Prozor izvesti i ugraditi u svemu prema navedenim karakteristikama i općim napomenama</t>
  </si>
  <si>
    <t>VANJSKA KLUPČICA: izvesti od plastificiranog alu lima d=2mm, sa okapom od 40 mm, sa rubnim profilom za učvršćenje na osnovni profil prozora i umetnutom brtvom; bočni završeci moraju biti u alu izvedbi sa brtvama (omogućena temperaturna rastezanja bez pucanja ziđa); klupčicu osloniti na tipske nosače za klupčicu, nagib klupčice mora biti min. 5°, nosači klupčice na razmaku od 30 do 40 cm, vijci za učvršćenje moraju biti cinčani
- UNUTARNJA KLUPČICA:  obrada keramikom</t>
  </si>
  <si>
    <t>UGRADNJA: obvezna RAL ugradnja, pozicija prozora prema nacrtu uvučena u odnosu na vanjsku liniju zida
- DOPROZORNIK: PVC profili u bijeloj boji; bočno i na vrhu ugraditi proširenje doprozornika od 5cm za postav toplinske izolacije 
- KRILA: otklopno-zaokretna
- USTAKLJENJE: troslojno staklo ukupne debljine 48 mm; 8+14+6+14+6 mm; LOW-E premaz na drugoj i petoj ravnini; unutrašnje staklo je satinato; u međuprostoru plin argon; Ug≤1.10 W/m2K; 
- OKOV: sav okov prilagoditi težini krila, sav okov je u bijeloj boji</t>
  </si>
  <si>
    <t>dim. 48x90 cm</t>
  </si>
  <si>
    <t>dim. 48x210 cm</t>
  </si>
  <si>
    <t>Prije izvođenja sustava toplinske zaštite vanjskih zidova potrebno je obaviti provjeru i procjenu podloge te pripremu podloge u skladu s ocjenjenim stanjem.
Provjera se obavlja u cilju utvrđivanja vrste i kvalitete podloge, vlažnosti podloge, opasnosti od prodiranja vlage u slojeve toplinske izolacije, čvrstoće podloge i ravnosti zida.
Ako odstupanje ravnosti podloge nije u dopuštenim granicama tolerancije prema HRN DIN 18202, podloga se mora žbukanjem poravnati.</t>
  </si>
  <si>
    <t xml:space="preserve">U svemu se pridržavati uputa proizvođača i važećih Smjernica za izvedbu tankoslojnih fasada.
Obračun toplinske izolacije i završne žbuke je po m2 izvedene površine, otvori se odbijaju u čitavoj površini. </t>
  </si>
  <si>
    <t>Dobava i izvedba toplinske fasade vanjskih zidova sustavom ETICS (kontaktna tanko-slojna fasada), u svemu prema uputama proizvođača.</t>
  </si>
  <si>
    <t xml:space="preserve">ZAVRŠNA OBRADA - Završna obrada je silikonska tankoslojna žbuka, granulacije do 1.5mm. Cijela površina pročelja obradit će se u boji i tonu prema postojećem predlošku i ostatku pročelja zgrade. Izbor završne žbuke, boje, granulacije i teksture prema postojećem predlošku i ostatku pročelja zgrade.
</t>
  </si>
  <si>
    <t>Izrada, dobava i kompletna montaža konzolne ploče s integriranim policama ispod umivaonika u sanitarnim prostorima. Konzola se izvodi od vodotpornih MDF ploča koje se na gornjoj površini i prednjici obrađuju aplikacijom folije u odabranom dekoru (folija po odabiru projektanta). Sudar prednjice i horizontalne površine blago zaobliti. Unutar konzole treba predvidjeti Čn nosače za ugradnju na postojeći opečni zid. Fragmentarno se ispod svake konzole  izvodi maska  iza koje je ugrađen el. bojler. Širina police je 48 cm a debljina 8,o cm. Dužine su različite, na njih se ugrađuju jedan ili dva umivaonika. Sve izvoditi prema opisu, shemi, detaljima, projektu i dogovoru s projektantom. U cijenu uključiti sav potreban rad, materijal, podkonstrukciju, obradu folijom,  pribor za ugradnju i montažu do potpune gotovosti.</t>
  </si>
  <si>
    <t>A.1.00 ZIDARSKI RADOVI</t>
  </si>
  <si>
    <t>A.2.00 IZOLATERSKI RADOVI</t>
  </si>
  <si>
    <t>A.3.00 TESARSKI RADOVI</t>
  </si>
  <si>
    <t>B.3.00 BRAVARSKI RADOVI</t>
  </si>
  <si>
    <t>B.4.00 KERAMIČARSKI RADOVI</t>
  </si>
  <si>
    <t xml:space="preserve">                                TROŠKOVNIK VODOVODA I KANALIZACIJE</t>
  </si>
  <si>
    <t>POSEBNI TEHNIČKI UVJETI GRADNJE ZA INSTALACIJE</t>
  </si>
  <si>
    <t>INTERNOG VODOVODA I KANALIZACIJE</t>
  </si>
  <si>
    <t>MATERIJAL</t>
  </si>
  <si>
    <t xml:space="preserve">Sav materijal i uređaji potrebni za izvedbu instalacija internog vodovoda i kanalizacije moraju odgovarati </t>
  </si>
  <si>
    <t>propisima Hrvatskih normi (HRN) i prema posebnim uvjetima i smjernicama (ukoliko takvi postoje)</t>
  </si>
  <si>
    <t>lokalnih distributera koji gospodare javnim vodovodom i kanalizacijom.</t>
  </si>
  <si>
    <t>Materijal za izvedbu protupožarne hidrantske mreže mora osim toga odgovarati i "Propisima vatrogasne</t>
  </si>
  <si>
    <t>službe".</t>
  </si>
  <si>
    <t>IZVEDBA</t>
  </si>
  <si>
    <t>Općenito</t>
  </si>
  <si>
    <t>Instalaciju internog vodovoda i kanalizacije, te montažu sanitarnih predmeta i uređaja, treba izvesti stručno</t>
  </si>
  <si>
    <t>i točno prema nacrtima, tehničkom opisu, troškovniku i pravilima struke.</t>
  </si>
  <si>
    <t>Prije početka radova izvoditelj je dužan na gradnji kontrolirati sve mjere koje su mu potrebne za izvedbu i</t>
  </si>
  <si>
    <t>izvedeni objekt usporediti s nacrtima. Ako se ustanove bitne razlike u mjerama, veće promjene ili neki</t>
  </si>
  <si>
    <t xml:space="preserve">nedostaci koji bi mogli utjecati na izvedbu radova, izvođač je dužan o tome pravodobno obavijestiti </t>
  </si>
  <si>
    <t>naručitelja i pismeno zatražiti njegove daljnje upute, te ne započeti s radovima dok se ne uklone uočeni</t>
  </si>
  <si>
    <t>nedostaci. Odstupanje od konačno odobrenih nacrta dozvoljeno je na temelju pismenog odobrenja</t>
  </si>
  <si>
    <t>projektanta uz suglasnost naručitelja, a kod većih odstupanja na temelju novog odobrenog projekta.</t>
  </si>
  <si>
    <t>Naručitelj je dužan dati izvoditelju dovoljno velik osvijetljen prostor na gradilištu za slaganje i uskladištenje</t>
  </si>
  <si>
    <t>materijala i alata, a izvoditelj mora dozvoliti nadzornom organu pristup u prostor u svrhu nadzora izvedbe</t>
  </si>
  <si>
    <t>i materijala.</t>
  </si>
  <si>
    <t>U zidovima mora projektant, kao i izvoditelj građevinskih radova u dogovoru s izvoditeljem instalacija,</t>
  </si>
  <si>
    <t>predvidjeti dovoljno velike usjeke i prodore za ugradnju vertikalnih i horizontalnih vodova.</t>
  </si>
  <si>
    <t>Izvoditelj instalacija vodovoda i kanalizacije mora koordinirati svoju izvedbu sa izvoditeljima ostalih</t>
  </si>
  <si>
    <t>instalacijskih radova, tako da ne dođe do oštećenja instalacija.</t>
  </si>
  <si>
    <t>Izvoditelj instalacija vodovoda i kanalizacije dužan je voditi za vrijeme izvedbe radova dnevnik montaže</t>
  </si>
  <si>
    <t>u koji se svakodnevno upisuju i po potrebi ucrtavaju svi podaci o radovima na montaži instalacije.</t>
  </si>
  <si>
    <t>Instalacija internog vodovoda</t>
  </si>
  <si>
    <t>Projektiranje, izvedba i ispitivanje internih instalacija vodovoda, mora se izvršiti prema pravilima struke i</t>
  </si>
  <si>
    <t>i prema propisima lokalnog distributera koji gospodari javnim vodovodom.</t>
  </si>
  <si>
    <t>Instalaciju spojnog voda od javne vodovodne mreže do internih vodomjera u vodomjernoj komori izvodi</t>
  </si>
  <si>
    <t>samo lokalni distributer, odnosno ovlašteno poduzeće, a na teret troškova objekta, odnosno investitora.</t>
  </si>
  <si>
    <t>Instalacija interne kanalizacije</t>
  </si>
  <si>
    <t>Projektiranje, izvedba i ispitivanje internih instalacija kanalizacije, mora se izvršiti prema pravilima</t>
  </si>
  <si>
    <t>struke, prema propisima lokalnog distributera koji gospodari javnom kanalizacijom i prema Sanitarnim i</t>
  </si>
  <si>
    <t>Vodopravnim uvjetima.</t>
  </si>
  <si>
    <t>Instalaciju spojnog voda od javne kanalizacijske mreže do kontrolnog okna na parceli investitora izvodi</t>
  </si>
  <si>
    <t>SPOREDNI RADOVI</t>
  </si>
  <si>
    <t>U cijeni instalacija internog vodovoda i kanalizacije sadržani su i sljedeći sporedni radovi, ukoliko u</t>
  </si>
  <si>
    <t>troškovniku nije drugačije propisano:</t>
  </si>
  <si>
    <t>-</t>
  </si>
  <si>
    <t>izmjere potrebne za izvedbu i obračun s upotrebom potrebnih sprava, alata i radne snage;</t>
  </si>
  <si>
    <t>izrada potrebnih obračuna i obračunskih nacrta kao prilog konačnom obračunu;</t>
  </si>
  <si>
    <t>održavanje rasvjete i čišćenje prostorija koje su dodijeljene za skladište materijala i boravak radnika;</t>
  </si>
  <si>
    <t>transport, uskladištenje i čuvanje materijala potrebnog za radove;</t>
  </si>
  <si>
    <t xml:space="preserve">ugradnja materijala, kao i sva spajanja, brtvljenja i ušvršćenja sa svim potrebnim pomoćnim </t>
  </si>
  <si>
    <t>materijalom i priborom;</t>
  </si>
  <si>
    <t>dobava i ugradnja podmetača za učvršćenje sanitarnih predmeta;</t>
  </si>
  <si>
    <t>izolacija vodovodnih cijevi u zidu i termoizolaciji poda sa gotovim izolacijskim cijevima iz polietilenske</t>
  </si>
  <si>
    <t>pjene (PEF) u skladu s EN 14313 i E otpornosti na požar prema EN 13501-1 tipa kao „Armacell Tubolit“ ili slično.</t>
  </si>
  <si>
    <t>izolacija vodovodnih cijevi vođenih slobodno u prostoru (pod stropom, uz zid) sa gotovim izolacijskim</t>
  </si>
  <si>
    <t>cijevima iz elastomerne pjene (FEF) u skladu s EN 14304 i B otpornosti na požar  prema EN 13501-1 tipa</t>
  </si>
  <si>
    <t>kao „Armacell Armaflex“ ili slično.</t>
  </si>
  <si>
    <t>postava i rušenje skela do visine 3,50 m;</t>
  </si>
  <si>
    <t xml:space="preserve">troškovi ispitivanja cijevi i drugog materijala prije ugradnje, troškovi ispitivanja instalacija vodovoda i </t>
  </si>
  <si>
    <t>kanalizacije na vodonepropusnost prema postojećim propisima, te ispitivanje uređajnih predmeta na</t>
  </si>
  <si>
    <t>ispravan rad;</t>
  </si>
  <si>
    <t>troškovi naknadnog ispitivanja materijala, instalacija i uređajnih predmeta, ali samo u slučaju ako se</t>
  </si>
  <si>
    <t>ispitivanjem dokaže da izvoditelj nije upotrijebio propisan materijal ili nije propisno izvršio svoj rad;</t>
  </si>
  <si>
    <t>odstranjenje svih otpadaka i ambalaže od vlastitih radova;</t>
  </si>
  <si>
    <t>popravak i naknada štete učinjenih nepažnjom ili propustima na tuđim ili vlastitim radovima.</t>
  </si>
  <si>
    <t>U cijeni instalacija internog vodovoda i kanalizacije nisu sadržani sljedeći sporedni radovi, ukoliko u</t>
  </si>
  <si>
    <t>bušenje zidova i zasjeka, rabiciranja, zazidavanja i popravak žbuke;</t>
  </si>
  <si>
    <t>postava i rušenje skela u visini preko 3,50 m;</t>
  </si>
  <si>
    <t>iskopi, razupiranja jama, zatrpavanje, nabijanje i uspostava prijašnjeg stanja površina;</t>
  </si>
  <si>
    <t>uvođenje rasvjete u prostorije skladišta materijala;</t>
  </si>
  <si>
    <t>zaštitni naliči vidljivih cijevi protiv korozije ili drugog oštećenja u zgradi.</t>
  </si>
  <si>
    <t>IZMJERE I OBRAČUN</t>
  </si>
  <si>
    <t>Ukoliko u troškovniku nije propisan drugi način obračunavanja, obračunavaju se:</t>
  </si>
  <si>
    <t xml:space="preserve">cijevi zajedno s fazonskim komadima odijeljeno prema vrsti i promjeru po m’ mjereno po osi. U cijeni je </t>
  </si>
  <si>
    <t xml:space="preserve">sadržana dobava i ugradnja, zajedno s eventualnom dobavom i ugradnjom potrebnih kuka, ovjesa, </t>
  </si>
  <si>
    <t>ogrlica i drugo, ali bez armatura:</t>
  </si>
  <si>
    <t>slavine, zasuni, armature, obični redukcijski ventili, regulacijski i sigurnosni ventili i drugo po komadu;</t>
  </si>
  <si>
    <t>sanitarni i ostali uređajni predmeti po komadu zajedno s montažom ili zasebno dobava i zasebno</t>
  </si>
  <si>
    <t>montaža;</t>
  </si>
  <si>
    <t>zaštitni naliči po propisu za soboslikarske i ličilačke radove, zaštitni povoji i zaštitne cijevi po m’ uz</t>
  </si>
  <si>
    <t>oznaku vrste i promjera;</t>
  </si>
  <si>
    <t>bušenje proboja zidova prema debljini i vrsti zida po komadu, a zidnih zasjeka prema veličini presjeka</t>
  </si>
  <si>
    <t>zasjeka i vrsti zida po duljini (m’);</t>
  </si>
  <si>
    <t>eventualno zidanje, betoniranje, žbukanje i drugo prema “Posebnim tehničkim uvjetima za građevinske</t>
  </si>
  <si>
    <t>radove”;</t>
  </si>
  <si>
    <t>iskopi, zatrpavanja i uspostava površina kako je određeno u “Posebnim tehničkim uvjetima za</t>
  </si>
  <si>
    <t>građevinske radove”;</t>
  </si>
  <si>
    <t>postava i skidanje skela kako je određeno u “Prosječnim normama u građevinarstvu”.</t>
  </si>
  <si>
    <t>NORME</t>
  </si>
  <si>
    <t>HRN</t>
  </si>
  <si>
    <t xml:space="preserve">Čelične pocinčane cijevi za vodovod                                     </t>
  </si>
  <si>
    <t>C.B5.225</t>
  </si>
  <si>
    <t xml:space="preserve">PEHD cijevi i fazonski komadi za vodovod       </t>
  </si>
  <si>
    <t>EN 12201</t>
  </si>
  <si>
    <t xml:space="preserve">PEX-AL-PEX vodovodne cijevi i fazonski komadi iz umreženog polietilena         </t>
  </si>
  <si>
    <t>EN ISO 15875 i 21003</t>
  </si>
  <si>
    <t>Vodovodne cijevi i fazonski komadi iz nehrđajućeg čelika 1.4301</t>
  </si>
  <si>
    <t>EN 10217-7</t>
  </si>
  <si>
    <t xml:space="preserve">Zasuni                                                                  </t>
  </si>
  <si>
    <t>M.C5.600</t>
  </si>
  <si>
    <t xml:space="preserve">Ravni protočni ventil                                           </t>
  </si>
  <si>
    <t>M.C5.260</t>
  </si>
  <si>
    <t>Ravni protočni ventil s otvorom za pražnjenje</t>
  </si>
  <si>
    <t>M.C5.261</t>
  </si>
  <si>
    <t>Ventil za pražnjenje</t>
  </si>
  <si>
    <t>M.C5.280</t>
  </si>
  <si>
    <t xml:space="preserve">Kutni protočni ventil                                              </t>
  </si>
  <si>
    <t>M.C5.251</t>
  </si>
  <si>
    <t xml:space="preserve">Plovni ventil za vodokotlić                                    </t>
  </si>
  <si>
    <t>M.C5.820</t>
  </si>
  <si>
    <t xml:space="preserve">Sanitarna keramika                                              </t>
  </si>
  <si>
    <t>U.N5.100</t>
  </si>
  <si>
    <t xml:space="preserve">Umivaonici                                                          </t>
  </si>
  <si>
    <t>U.N5.110</t>
  </si>
  <si>
    <t xml:space="preserve">WC školjke                                                     </t>
  </si>
  <si>
    <t>U.N5.120-122 i 170</t>
  </si>
  <si>
    <t xml:space="preserve">Stojeća baterija s pokretnim ispustom                 </t>
  </si>
  <si>
    <t>M.C5.805</t>
  </si>
  <si>
    <t>Zidna baterija s tušem</t>
  </si>
  <si>
    <t>M.C5.802</t>
  </si>
  <si>
    <t xml:space="preserve">Sifon za umivaonik                                              </t>
  </si>
  <si>
    <t>M.C5.810</t>
  </si>
  <si>
    <t>Poklopci za okna</t>
  </si>
  <si>
    <t>M.J6.210</t>
  </si>
  <si>
    <t>Kišne rešetke</t>
  </si>
  <si>
    <t>M.J6.211</t>
  </si>
  <si>
    <t>PVC cijevi i fazonski komadi SN8 za kanalizaciju</t>
  </si>
  <si>
    <t>EN 13476 i 1401-1</t>
  </si>
  <si>
    <t xml:space="preserve">Lijevano željezne cijevi i fazonski komadi za kanalizaciju       </t>
  </si>
  <si>
    <t>EN 877</t>
  </si>
  <si>
    <t xml:space="preserve">PP cijevi i fazonski komadi za kanalizaciju       </t>
  </si>
  <si>
    <t>EN 1451-1</t>
  </si>
  <si>
    <t xml:space="preserve">                              1. FAZA</t>
  </si>
  <si>
    <t xml:space="preserve">            - VODOVOD I KANALIZACIJA -</t>
  </si>
  <si>
    <t>TROŠKOVNIK RADOVA</t>
  </si>
  <si>
    <t>OPĆE NAPOMENE:</t>
  </si>
  <si>
    <t>Ovim troškovnikom obuhvaćeni su radovi na izvedbi instalacija vodovoda i kanalizacije u građevini do predviđenih priključaka na postojeći vodovod i instalacije kanalizacije sa spojem na postojeće vertikale.</t>
  </si>
  <si>
    <t>Nacrti, detalji i napomena na nacrtima, zatim tehnički opis, posebni tehnički uvjeti gradnje za instalacije internog vodovoda i kanalizacije, obavezni su kod izvođenja radova, kao i opisi radova u pojedinim stavkama troškovnika.</t>
  </si>
  <si>
    <t>Sve radove, dobave i montaže predviđene ovim troškovnikom, kao što su cijevi, izljevna i odvodna mjesta, sanitarni predmeti i uređaji, postrojenja i drugo, izvesti do potpune funkcionalnosti.</t>
  </si>
  <si>
    <t>A)</t>
  </si>
  <si>
    <t>PRIPREMNI RADOVI</t>
  </si>
  <si>
    <t>UKUPNO PRIPREMNI RADOVI:</t>
  </si>
  <si>
    <t>B)</t>
  </si>
  <si>
    <t>1/B</t>
  </si>
  <si>
    <t>RAZNI GRAĐEVINSKI RADOVI</t>
  </si>
  <si>
    <t>Sva potrebna štemanja na trasi vodovoda i kanalizacije za izvedbu usjeka i proboja u podu, zidu ili stropu, te ponovno zatvaranje usjeka i proboja odgovarajućim materijalom nakon što su vodovodne i kanalizacijske cijevi ispitane i preuzete.</t>
  </si>
  <si>
    <t>Dobava i montaža protupožarnih obujmica sa ekspandirajućim materijalom otpornim na požar za provod PP kanalizacijske cijevi kroz strop prizemlja. U cijenu uračunati sav potreban materijal i pribor za montažu s pričvršćenjem.</t>
  </si>
  <si>
    <t>a)</t>
  </si>
  <si>
    <t>za kanalizacijsku cijev DN 50 mm</t>
  </si>
  <si>
    <t>c)</t>
  </si>
  <si>
    <t>za kanalizacijsku cijev DN 110 mm</t>
  </si>
  <si>
    <t>UKUPNO RAZNI GRAĐEVINSKI RADOVI:</t>
  </si>
  <si>
    <t>C)</t>
  </si>
  <si>
    <t xml:space="preserve">Dobava i montaža višeslojnih Pex-Alu-Pex vodovodnih cijevi izrađenih iz umreženog polietilena ojačanih aluminijem za radni tlak PN 10 bara i maksimalnu radnu temperaturu vode 95° C prema HRN EN ISO 15875 i 21003. Cijevi se ugrađuju za hladnu i toplu sanitarnu vodu u termoizolaciji poda, kanalu i zidu u građevini. U cijenu uračunati sav potreban sitni pribor, spojni materijal i fazonske komade, priključna koljena i montažne elemente za mješalice i slavine, kao i sav materijal i pribor potreban za montažu cijevi s pričvršćenjem, ovisno o mjestu montaže (kuke, konzole, ovjesi i slično). Sav ugrađeni materijal i pribor mora imati odgovarajuće ateste i biti od istog proizvođača, a ugradnja se mora izvoditi isključivo po uputstvu proizvođača. Nije dozvoljena nikakva improvizacija kao i upotreba materijala različitih proizvođača. </t>
  </si>
  <si>
    <t>DN 25 (ø 20) mm</t>
  </si>
  <si>
    <t>DN 20 (ø 15) mm</t>
  </si>
  <si>
    <t>DN 16 (ø 10) mm</t>
  </si>
  <si>
    <t>Izolacija vodovodnih cijevi vođenih slobodno u prostoru, pod stropom i uz zid s gotovim termoizolacijskim cijevima i trakama iz fleksibilne elastomerne pjene (FEF) u skladu s EN 14304 i B otpornosti na požar  prema EN 13501-1 s debljinom stijenke od 13 mm.</t>
  </si>
  <si>
    <t>Izolacija vodovodnih cijevi u zidu, kanalu i termoizolaciji poda s gotovim termoizolacijskim cijevima i trakama iz polietilenske pjene (PEF) u skladu s EN 14313 i E otpornosti na požar prema EN 13501-1 s debljinom stijenke od 4 mm.</t>
  </si>
  <si>
    <t>Dobava i montaža slobodno protočnih uzidnih kuglastih ventila s kromiranom kapom i rozetom.</t>
  </si>
  <si>
    <t>ø 20 mm</t>
  </si>
  <si>
    <t>ø 15 mm</t>
  </si>
  <si>
    <t>Dobava i montaža kompletnog visokotlačnog akumulacijskog bojlera kapaciteta 10 litara sa podešivačem temperature, električnom dvopolnom zaštitom i temperaturnim ograničivačem sa zaštitno povratnim ventilom za zaštitu od istjecanja vode i povećanog tlaka. Bojler se montira ispod umivaonika.</t>
  </si>
  <si>
    <t>Ispitivanje vodovodne mreže pod tlakom od 15 bara.</t>
  </si>
  <si>
    <t>Dezinfekcija vodovodne mreže sredstvom za dezinfekciju.</t>
  </si>
  <si>
    <t>Ispitivanje vode iz izvedenog vodovoda radi utvrđivanja kvalitete koja mora biti zdrava za piće sa svim propisanim karakteristikama. Uzorkovanje i ispitivanje vode mora se izvršiti  prema Pravilniku o zdravstvenoj ispravnosti vode za piće NN 47/08. Ispitivanje vrši nadležna medicinska ustanova koja daje i odgovarajući atest.</t>
  </si>
  <si>
    <t xml:space="preserve">Izvedba priključka novoizvedenog vodovoda na postojeći vodovod. Cijena sadrži sve komplet gotovo s izvedbom priključka na postojeći vodovod, svim potrebnim fazonskim komadima i potrebnim materijalom i priborom. </t>
  </si>
  <si>
    <t>UKUPNO VODOVOD:</t>
  </si>
  <si>
    <t>D)</t>
  </si>
  <si>
    <t>Dobava i ugradnja kanalizacijskih PP cijevi i fazonskih komada iz samogasivog polipropilena tipa HT prema HRN EN 1451-1 za horizontalni i vertikalni odvod u sanitarnim prostorima i ventilaciju fekalne kanalizacije u građevini do spoja na postojeću vertikalu. U cijenu su uključeni svi potrebni elementi za montažu kao što su spojnice i slično, te sav sitni materijal i pribor potreban za montažu cijevi s pričvršćenjem, ovisno o mjestu montaže (kuke, konzole, ovjesi i slično). Sve komplet gotovo i montirano prema uputstvu proizvođača cijevi i pribora.</t>
  </si>
  <si>
    <t>cijevi</t>
  </si>
  <si>
    <t>DN   50 mm</t>
  </si>
  <si>
    <t>DN 110 mm</t>
  </si>
  <si>
    <t>b)</t>
  </si>
  <si>
    <t>fazonski komadi</t>
  </si>
  <si>
    <t>ventilacijska kapa</t>
  </si>
  <si>
    <t>Dobava i ugradnja kanalizacijskih niskošumnih PP-AS cijevi i fazonskih komada iz samogasivog mineralima ojačanog polipropilena prema HRN EN 1451-1 za razvod pod stropom prizemlja i vertikale fekalne kanalizacije. U cijenu su uključeni svi potrebni elementi za montažu kao što su spojnice, te sav sitni materijal i pribor potreban za montažu cijevi s pričvršćenjem, ovisno o mjestu montaže (kuke, konzole, ovjesi i slično). Sve komplet gotovo i montirano prema naputku proizvođača cijevi i pribora. Dodatna zvučna i toplinska izolacija obračunava se posebno.</t>
  </si>
  <si>
    <t>DN   75 mm</t>
  </si>
  <si>
    <t xml:space="preserve">Dobava i ugradnja podnih kupaonskih PP slivnika sa sifonom i zatvaračem zadaha, prstenom za prihvat hidroizolacije, rešetkom veličine 123 x 123 mm iz nehrđajućeg čelika i horizontalnim odvodom DN 50 mm. </t>
  </si>
  <si>
    <t>Ispitivanje izvedene unutarnje kanalizacije na vodonepropusnost i funkcionalnost sukladno europskoj normi EN 1610/97, te izrada atesta o vodonepropusnosti od ovlaštene ustanove.</t>
  </si>
  <si>
    <t>UKUPNO KANALIZACIJA:</t>
  </si>
  <si>
    <t>E)</t>
  </si>
  <si>
    <t>Svi sanitarni predmeti su prvoklasne proizvodnje kvalitete, a konačni tip, boju, veličinu i položaj sanitarnih predmeta sa pripadajućim armaturama, kao i prateći sanitarni pribor odrediti će investitor i projektant interijera.</t>
  </si>
  <si>
    <t xml:space="preserve">Dobava i montaža WC uređaja prvoklasne proizvodnje u bijeloj boji, sve komplet gotovo i funkcionalno sadrži:                            </t>
  </si>
  <si>
    <t xml:space="preserve"> - </t>
  </si>
  <si>
    <t>zidna (konzolna) WC školjka iz sanitarnog porculana s dubokim dnom i zidnim priključkom odvoda, te pripadajuća daska s poklopcem</t>
  </si>
  <si>
    <t>ugradbeni niskomontažni bešumni vodokotlić s nosivom podkonstrukcijom s dvokoličinskom tehnikom i čeonim aktiviranjem, ugradna visina 112 cm</t>
  </si>
  <si>
    <t>hidraulički uljevni ventil za radni tlak 0,1-10 bara, nivo buke ispod 20 dB/3 bara (klasa1),</t>
  </si>
  <si>
    <t>koljeno i prijelazni komadi za odvodnju WC školjke</t>
  </si>
  <si>
    <t xml:space="preserve">tipka za čeono aktiviranje vodokotlića iz inoxa </t>
  </si>
  <si>
    <t>sav potreban spojni i pričvrsni materijal i pribor, toplinska i zvučna izolacija, ukrasne kape.</t>
  </si>
  <si>
    <t>Dobava i montaža umivaonika prvoklasne proizvodnje u bijeloj boji, sve komplet gotovo i funkcionalno sadrži:</t>
  </si>
  <si>
    <t>umivaonik iz prvoklasnog sanitarnog porculana</t>
  </si>
  <si>
    <t>stojeća jednoručna baterija za umivaonik  ø 15 mm s keramičkom brtvom i keramičkom katušom,</t>
  </si>
  <si>
    <t>priključne fleksibilne cijevi s kutnim kuglastim ventilima ø 15 mm</t>
  </si>
  <si>
    <t>sifon za umivaonik iz PP sa priključnom cijevi i rozetom, izvana kromiran</t>
  </si>
  <si>
    <t>sav potreban pribor za spoj na odvod, dovod i za montažu.</t>
  </si>
  <si>
    <t>umivaonik 50 x 40 cm</t>
  </si>
  <si>
    <t>Dobava i montaža nadgradnog umivaonika prvoklasne proizvodnje u bijeloj boji, sve komplet gotovo i funkcionalno sadrži:</t>
  </si>
  <si>
    <t>nadgradni umivaonik iz prvoklasnog sanitarnog porculana</t>
  </si>
  <si>
    <t>nadgradni umivaonik 50 x 40 cm</t>
  </si>
  <si>
    <t>Dobava i montaža pisoara prvoklasne proizvodnje u bijeloj boji sve komplet gotovo i funkcionalno sadrži:</t>
  </si>
  <si>
    <t>zidni pisoar iz prvoklasnog sanitarnog porculana s ugradbenim sifonom uključivši i montažni pribor</t>
  </si>
  <si>
    <t xml:space="preserve">univerzalni montažni element za pisoar koji se sastoji iz montažnog čeličnog okvira, ugradnog seta, prekidnog i prigušnog ventila, uljevnog koljena, odvodnog koljena, </t>
  </si>
  <si>
    <t>uzidni kuglasti ventil ø 15 mm s kromiranom kapom i rozetom,</t>
  </si>
  <si>
    <t>Dobava i montaža tipske zidne pregrade pisoara od sanitarne keramike, dimenzije 36x70cm, koja se montira na opečni zid.
U svemu se pridržavati opisai uputa proizvođača.
U cijenu uključiti sav materijal, pribor za učvršćenje i montažu do kompletne gotovosti.</t>
  </si>
  <si>
    <t>Dobava i montaža revizijskih vratašca veličine 20 x 20 cm iz rostfrei lima sa okvirom i rostfrei vijcima za pričvršćenje vratašca. Vratašca se ugrađuju kod vertikala kanalizacije kod revizijskog komada.</t>
  </si>
  <si>
    <t>Dobava i montaža sanitarne galanterije, boja i tip po izboru projektanta:</t>
  </si>
  <si>
    <t>keramički etažer iznad umivaonika</t>
  </si>
  <si>
    <t>ogledalo u rostfrei okviru veličine 600 x 600 x 3 mm u rasteru pločica</t>
  </si>
  <si>
    <t>kromirani držač za WC papir u roli</t>
  </si>
  <si>
    <t>d)</t>
  </si>
  <si>
    <t>držač papirnatog ručnika u roli kod umivaonika</t>
  </si>
  <si>
    <t>UKUPNO SANITARIJE:</t>
  </si>
  <si>
    <t>R E K A P I T U L A C I J A</t>
  </si>
  <si>
    <t>Razni građevinski radovi</t>
  </si>
  <si>
    <t>25 % PDV</t>
  </si>
  <si>
    <t>SVEUKUPNO:</t>
  </si>
  <si>
    <t>I. FAZA - SANITARIJE NA KATU</t>
  </si>
  <si>
    <t>RASVJETA I UTIČNICE</t>
  </si>
  <si>
    <t>Odspajanje i demontaža postojeće električne opreme u kompletu s kabelima i zbrinjavanje na trajni deponij:</t>
  </si>
  <si>
    <t>stropna svjetiljka</t>
  </si>
  <si>
    <t>prekidač</t>
  </si>
  <si>
    <t>utičnica</t>
  </si>
  <si>
    <t>Štemanje utora u zidu za polaganje kabela  dimenzija:</t>
  </si>
  <si>
    <t>3*3 cm</t>
  </si>
  <si>
    <t>Izrada proboja u zidu od cigle:</t>
  </si>
  <si>
    <t>Φ 25 mm</t>
  </si>
  <si>
    <t>Dobava i polaganje plastične cijevi za polaganje napojnog kabela:</t>
  </si>
  <si>
    <t>PC Φ 16 mm</t>
  </si>
  <si>
    <t>Dobava i montaža plastičnih kopči za polaganje kabela iznad spuštenog stropa.</t>
  </si>
  <si>
    <t>Dobava i montaža plastične kanalice:</t>
  </si>
  <si>
    <t>16*16 mm</t>
  </si>
  <si>
    <t>(Predviđeno za montažu u hodniku do strujnog razdjelnika).</t>
  </si>
  <si>
    <t>Dobava i postava napojnog kabela u plastičnu cijev:</t>
  </si>
  <si>
    <t>PP Y 3*1,5 mm²</t>
  </si>
  <si>
    <t>PP Y 4*1,5 mm²</t>
  </si>
  <si>
    <t>PP Y 3*2,5 mm²</t>
  </si>
  <si>
    <t xml:space="preserve">Dobava i postava rasvjetnih tijela, komplet sa žaruljama, ugradnim kutijama i predspojnim spravama. </t>
  </si>
  <si>
    <t>E2 - ugradni stropni LED panel, 20 W, 4000 K, 1400 lm, IP20, Ø 240/32 mm</t>
  </si>
  <si>
    <t>E3 - stropna LED panika u trajnom spoju s natpisom "IZLAZ", 2 W, 3 h, IP20</t>
  </si>
  <si>
    <t>Dobava, montaža i spajanje utičnica modularnog tipa, bijele boje.</t>
  </si>
  <si>
    <t>p/ž razvodna kutija promjera 80 mm</t>
  </si>
  <si>
    <t>p/ž razvodna kutija 100*100 mm</t>
  </si>
  <si>
    <t>n/ž razvodna kutija 100*100 mm</t>
  </si>
  <si>
    <t>UTIČNICE</t>
  </si>
  <si>
    <t>kutija promjera 60 mm</t>
  </si>
  <si>
    <t xml:space="preserve">utičnica 230 V s poklopcom </t>
  </si>
  <si>
    <t>nosač 2 modula</t>
  </si>
  <si>
    <t>Dobava, montaža i spajanje IC senzora:</t>
  </si>
  <si>
    <t>IC senzor stropni, 360 stupnjeva, IP 20</t>
  </si>
  <si>
    <t>Spajanje električnih uređaja, ali bez dobave istih:</t>
  </si>
  <si>
    <t>ventilator</t>
  </si>
  <si>
    <t>Dobava i ugradnja u postojeći razdjelnik na katu slijedeće elemente:</t>
  </si>
  <si>
    <t>1p automatski osigurač 16 A, C karakteristika (1 kom)</t>
  </si>
  <si>
    <t>spojni i montažni materijal (1 kompl.)</t>
  </si>
  <si>
    <t xml:space="preserve">Puštanje u pogon i funkcionalno ispitivanje instalacije. Označavanje utičnica i trošila strujnim krugovima. Izrada točnih jednopolnih shema. </t>
  </si>
  <si>
    <t xml:space="preserve">Mjerenja izvesti u skladu s Tehničkim propisom za NN električne instalacije (NN RH br. 05/10).
</t>
  </si>
  <si>
    <t>Mjerenje neprekinutosti zaštitnog vodiča i izdavanje protokola.</t>
  </si>
  <si>
    <t>Mjerenje i ispitivanje funkcionalnosti zaštite od previsokog napona dodira te izdavanje protokola.</t>
  </si>
  <si>
    <t>Ispitivanje priključnog ili rasvjetnog mjesta na ispravnost i funkcioniranje prema shemi.</t>
  </si>
  <si>
    <t xml:space="preserve">INVESTITOR:     </t>
  </si>
  <si>
    <t>HZZ
Savska cesta 64, HR-10000 Zagreb</t>
  </si>
  <si>
    <t xml:space="preserve">GRAĐEVINA:      </t>
  </si>
  <si>
    <t>REKONSTRUKCIJA POSLOVNE GRAĐEVINE - REKONSTRUKCIJA NUŽNIKA</t>
  </si>
  <si>
    <t xml:space="preserve">MJESTO GRADNJE: </t>
  </si>
  <si>
    <t>Trenkova ulica 56, HR-42000 Varaždin
kč.br. 1015/2, k.o. Varaždin</t>
  </si>
  <si>
    <t xml:space="preserve">VRSTA PROJEKTA:  </t>
  </si>
  <si>
    <t>ELEKTROTEHNIČKI PROJEKT</t>
  </si>
  <si>
    <t xml:space="preserve">DATUM :         </t>
  </si>
  <si>
    <t>11.2020.</t>
  </si>
  <si>
    <t>BR.TEHN.DN.</t>
  </si>
  <si>
    <t>21/21</t>
  </si>
  <si>
    <t>TVRTKA:</t>
  </si>
  <si>
    <t>METROND d.o.o., PRIBISLAVEC</t>
  </si>
  <si>
    <t xml:space="preserve">  T R O Š K O V N I K</t>
  </si>
  <si>
    <t>A. PRIPREMNI RADOVI</t>
  </si>
  <si>
    <t>C. VODOVOD</t>
  </si>
  <si>
    <t>D. KANALIZACIJA</t>
  </si>
  <si>
    <t>E. SANITARIJE</t>
  </si>
  <si>
    <t>B. GRAĐEVINSKI RADOVI</t>
  </si>
  <si>
    <t>1. RASVJETA I UTIČNICE</t>
  </si>
  <si>
    <t>2. MJERENJA I ISPITIVANJA</t>
  </si>
  <si>
    <t>3. PRIPREMNO ZAVRŠNI RADOVI</t>
  </si>
  <si>
    <t>UKUPNO RADOVI NA ELEKTROINSTALACIJAMA</t>
  </si>
  <si>
    <t>/ 1. FAZA prvi kat /</t>
  </si>
  <si>
    <t>SVUKUPNA REKAPITULACIJA SVIH RADOVA / 1. FAZA prvi kat /</t>
  </si>
  <si>
    <t>REKAPITULACIJA SVIH RADOVA / 1. FAZA prvi kat /</t>
  </si>
  <si>
    <t>REKAPITUALCIJA GRAĐEVINSKO-OBRTNIČKIH RADOVA / 1. FAZA prvi kat /</t>
  </si>
  <si>
    <t>INVESTITOR:</t>
  </si>
  <si>
    <t>HZZ</t>
  </si>
  <si>
    <t>Zagreb, Savska cesta 64</t>
  </si>
  <si>
    <t>OIB 91547293790</t>
  </si>
  <si>
    <t>GRAĐEVINA:</t>
  </si>
  <si>
    <t>REKONSTRUKCIJA POSLOVNE GRAĐEVINE</t>
  </si>
  <si>
    <t>REKONSTRUKCIJA NUŽNIKA</t>
  </si>
  <si>
    <t>Varaždin, Trenkova ulica 56, k.č.br. 1015/2  k.o. Varaždin</t>
  </si>
  <si>
    <t>GLAVNI PROJEKTANT:</t>
  </si>
  <si>
    <t>Ovlašteni arhitekt:</t>
  </si>
  <si>
    <t>Zoran Brakus, dipl.ing.arh.</t>
  </si>
  <si>
    <t>Zajednčka oznaka projekta: 111/20</t>
  </si>
  <si>
    <t>PROJEKTANT:</t>
  </si>
  <si>
    <t>Ovlašteni inženjer strojarstva</t>
  </si>
  <si>
    <t>Bogdan Rodić, str.tehn.</t>
  </si>
  <si>
    <t>VRSTA PROJEKTA :</t>
  </si>
  <si>
    <t>GLAVNI PROJEKT</t>
  </si>
  <si>
    <t>STROJARSKI PROJEKT</t>
  </si>
  <si>
    <t>DATUM: Varaždin, studeni, 2020.</t>
  </si>
  <si>
    <t>BR. T.D.: 730-2020</t>
  </si>
  <si>
    <t>DIREKTOR:</t>
  </si>
  <si>
    <t>Tomislav Divjak, dipl.ing.stroj.</t>
  </si>
  <si>
    <t>BR.</t>
  </si>
  <si>
    <t>JM</t>
  </si>
  <si>
    <t>KOL</t>
  </si>
  <si>
    <t>CIJENA</t>
  </si>
  <si>
    <t>OPĆE NAPOMENE</t>
  </si>
  <si>
    <t xml:space="preserve">Prije davanja kompletne ponude ili prije početka izvođenja radova, potrebno je svu strojarsku opremu provjeriti i uskladiti s elektro projektom i elementima koji se ugrađuju kao veza između strojarske opreme i elektro instalacija. Znači, provjeriti sve kabel liste, bimetale i zaštite, lokacije priključaka strojarske i elektro instalacije te opreme. </t>
  </si>
  <si>
    <t xml:space="preserve">Prije ugovaranja potrebno je prekontrolirati da li sva oprema koja se nudi ima potrebne komunikacijske elemente i da li može raditi s komunikacijskim protokolima. </t>
  </si>
  <si>
    <t xml:space="preserve">Ukoliko dolazi do izmjene tipa opreme potrebno je uskladiti sve povezane elemente i dimenzije. Pogotovo se to tiče automatike i načina upravljanja radom opreme. Odgovornost za eventualne naknadne probleme snosi izvoditelj. </t>
  </si>
  <si>
    <t>Kompletna oprema i postrojenje strojarskih instalacija mora biti ispitana prema uvjetima zaštite na radu i zaštite od požara, sanitarnih uvjeta, uvjeta distributera plina i dimnjačarske službe. Ispitivanja vrši samo ovlaštena služba.</t>
  </si>
  <si>
    <t>Sav sitan potrošni materijal, transporti alata i materijala na gradilište te povrat alata s gradilišta moraju biti uključeni u jedinične cijene opreme, osim ako nisu posebno navedeni. Također, potrebno je vršiti redovita dnevna čišćenja i sanaciju gradilišta na kraju te redovito odvoziti otpadi materijal s gradilišta.</t>
  </si>
  <si>
    <t xml:space="preserve">Posebno treba obatiti pažnju na održavanje čistoće i zaštitu od mehaničkih onečišćenja i oštećenja opreme. </t>
  </si>
  <si>
    <t xml:space="preserve">Prije početka izvođenja građevinskih radova, izvoditelj mora biti na gradilištu te zajedno s izvoditeljem građevinskh radova provjeriti i odrediti sva mjesta prodora u betonskim zidovima, kako ne bi naknadno bilo nepotrebnih troškova. </t>
  </si>
  <si>
    <t xml:space="preserve">Bilo kakvu izmjenu u odnosu na osnovni projekt, izvoditelj je obavezan ucrtati i izraditi dokumentaciju izvedenog stanja svih promjena u pisanom i digitalnom obliku te takvu predati investitoru. </t>
  </si>
  <si>
    <t>Prilikom ugradnje opreme treba se držati uputa proizvođača opreme o potrebnim razmacima, a nužno je ostaviti mogućnost pristupa opremi radi eventualnog čišćenja filtra, održavanja ili popravka opreme.</t>
  </si>
  <si>
    <t>1. DEMONTAŽE</t>
  </si>
  <si>
    <t>Deponiranje demontirane opreme na parceli investitora na suho i sigurno mjesto.</t>
  </si>
  <si>
    <t>Demontaža radijatora izvedenih iz čeličnih cjevi NO50 prosječne dužine cca 2,0m  zajedno sa  radijatorskim ventilima I radijatorskim prigušnicama te ovjesnim i učvrsnim materijalom u baterijama kako slijedi.</t>
  </si>
  <si>
    <t>3 cjevi NO50</t>
  </si>
  <si>
    <t>2 cjevi NO50</t>
  </si>
  <si>
    <t>1 cjevi NO50</t>
  </si>
  <si>
    <t>Demontaža radijatorskih konzola i pričvrsnica zajedno sa  vijčanim materijalom radi ponovne montaže. Deponiranje demontirane opreme na parceli investitora na suho i sigurno mjesto</t>
  </si>
  <si>
    <t>pričvrsnice</t>
  </si>
  <si>
    <t>nogice</t>
  </si>
  <si>
    <t>Demontaža čeličnih cijev, zajedno s potrebnim fitinzima (lukovi, redukcije, T-komadi i otpad) te ostalim spojnim materijalom i montažnim materijalom te sanacija demontiranih cjevovoda, Deponiranje demontirane opreme na parceli investitora na suho i sigurno mjesto radi moguće ponovne montaže. Dimenzije cijevi</t>
  </si>
  <si>
    <t>NO15 (ø21,3x2,0)</t>
  </si>
  <si>
    <t>NO20 (ø26,9x2,3)</t>
  </si>
  <si>
    <t>Demontaža potrebnih orginalnih obujmica, ovjesnog, konzolnog i učvrsnog materijala za cijevovode, zajedno s potrebnim vijčanim materijalom, ukupne težine</t>
  </si>
  <si>
    <t>kg</t>
  </si>
  <si>
    <t>Ispuštanje vode iz sistema grijanja prije poćetka radova na instalaciji grijanja.</t>
  </si>
  <si>
    <t>Sitni potrošni materijal i ostali sitni elementi koji nisu opisani u prijašnjim stavkama.</t>
  </si>
  <si>
    <t>Transport alata i materijala na gradilište, te povrat alata s gradilišta</t>
  </si>
  <si>
    <t>Pripremno završni radovi i sanacija radilišta</t>
  </si>
  <si>
    <t>Napomene:</t>
  </si>
  <si>
    <t>Ovim troškovnikom nisu obuhvaćeni potrebni elektro radovi.</t>
  </si>
  <si>
    <t>2.RADIJATORSKO GRIJANJE</t>
  </si>
  <si>
    <t>2. RADIJATORSKO GRIJANJE</t>
  </si>
  <si>
    <t>Dobava i montaža aluminijskih člankastih radijatora proizvodnje kao Lipovica, zajedno s konzolama, pričvrsnicama, spoijnicama i brtva te čepovima iredukcijama, kao i ostalim sitnim spojnim i montažnim materijalom, kao tip</t>
  </si>
  <si>
    <t>E 500S/75-7 članaka</t>
  </si>
  <si>
    <t>Dobava i montaža radijatorskog ventila s dvostrukom regulacijom, proizvodnje kao Danfoss tip RA-N, zajedno sa potrebnim spojnim i montažnim materijalom, dimenzija</t>
  </si>
  <si>
    <t>NO 15</t>
  </si>
  <si>
    <t>Dobava i montaža radijatorske termostatske glave proizvodnje Danfoss, antivandal izvedbe, zajedno sa potrebnim spojnim i montažnim materijalom, tip</t>
  </si>
  <si>
    <t>Danfoss, tip RA 2940</t>
  </si>
  <si>
    <t>Dobava i montaža radijatorske prigušnice proizvodnje kao Danfoss tip RVL, zajedno s potrebnim spojnim i montažnim materijalom, dimenzija</t>
  </si>
  <si>
    <t>Dobava i montaža radijatorskog odzračnog pipca 1/4", zajedno sa potrebnim spojnim i montažnim materijalom</t>
  </si>
  <si>
    <t>Dobava i montaža radijatorske slavine za ispust s čepom, zajedno sa potrebnim spojnim i montažnim materijalom, dimenzije</t>
  </si>
  <si>
    <t>NO15</t>
  </si>
  <si>
    <t>Dobava i montaža drvenih konzola za ugradnju u zid iz gips ksrtonskih ploča, radi zavješenja radijatora na gips kartonske zidove, zajedno s potrebnim vijčanim i spojnim materijalom</t>
  </si>
  <si>
    <t xml:space="preserve">kpl </t>
  </si>
  <si>
    <t xml:space="preserve">Dobava i montaža čeličnih konzola, podmetača, oslonaca, obujmica, zajedno s potrebnim vijčanim i spojnim materijalom, ukupne težine </t>
  </si>
  <si>
    <t>Topla (funkcionalna) proba sustava radnim tlakom uz balansiranje i podešavanje sustava grijanja, te izrada izvješća o izvršenoj probi.</t>
  </si>
  <si>
    <t xml:space="preserve">Eventualno skidanje radijatora nakon montaže, a prije završnog bojanja unutrašnjih zidova, uz naknadno postavljanje istih na predviđena mjesta. </t>
  </si>
  <si>
    <t>3. CIJEVNI RAZVOD GRIJANJA</t>
  </si>
  <si>
    <t xml:space="preserve">3. CIJEVNI RAZVOD GRIJANJA </t>
  </si>
  <si>
    <t>Dobava i montaža čeličnih cijevi (ravnih), zajedno s potrebnim fitinzima (lukovi, redukcije, T-komadi, odresci i otpad), materijalom za spajanje (varilački materijal) i ostalim potrebnim spojnim i montažnim materijalom, dimenzija</t>
  </si>
  <si>
    <t>Ličenje i antikorozivna zaštita cjevovoda i nosača cijevi, uz prethodno čišćenje površina cijevi do metalnog sjaja, dvostrukim slojem temeljne boje i jednim slojem završnom bojom prema preporuci arhitekta, ukupne duljine cijevi</t>
  </si>
  <si>
    <t xml:space="preserve">Izrada i montaža spoja posrojeće instalacije grijanja i nove instalacije grijanja na dva mjesta. U stavku uračunati potrebni spojni materijal (varijalački materijal) i ostalim potrebnim spojnim i montažnim materijalom. </t>
  </si>
  <si>
    <t>Izrada, dobava i montaža potrebnih čvrstih i kliznih točki, obujmica, ovjesnog, konzolnog i učvrsnog materijala za čelične cjevovode i opremu kao Munipro ili slično, zajedno s potrebnim vijčanim i zavarnim materijalom, ukupne težine</t>
  </si>
  <si>
    <t>Izrada, dobava i montaža potrebnih elemenata koji nisu prije specificirani, a sastoji se od pocinčanih spojnih elemenata, prijelaza, te ostalog spojnog materijala za omogućavanje spajanja cjevovoda, uređaja i armature, zajedno s potrebnim spojnim, vijčanim i montažnim materijalom</t>
  </si>
  <si>
    <t xml:space="preserve">Dobava i montaža automatskih odzračnih lončića zajedno s potrebnim prijelazima te svim potrebnim spojnim, montažnim i brtvenim materijalom za postavu na odzračne posude ili na najviša mjesta instalacije, kao </t>
  </si>
  <si>
    <t xml:space="preserve">  proizvod Flamco
  tip Flexvent 1/2"</t>
  </si>
  <si>
    <t xml:space="preserve">kom </t>
  </si>
  <si>
    <t>Dobava i montaža potrebnih orginalnih obujmica, ovjesnog, konzolnog i učvrsnog materijala za opremu, zajedno s potrebnim vijčanim materijalom, ukupne težine</t>
  </si>
  <si>
    <t>Izrada rupa u podovima, zidanim i gips kartonskim zidovima, te stolarskim pregradama radi mogućnosti prolaza cijevi, zajedno s ugradnjom zaštitnih cijevi</t>
  </si>
  <si>
    <t>Dobava i montaža toplinske izolacije za sprečavanje gubitaka topline, zajedno s potrebnim trakama, s dodacima za fitinge (koljena, t-komade, redukcije i slično), ljepilom te ostalim sitnim spojnim i montažnim materijalom, za postojeći cijevni razvod grijanja potkrovlja za cijevi dimenzija</t>
  </si>
  <si>
    <t>proizvod kao Armacell - HT debljine 9mm</t>
  </si>
  <si>
    <t>bakar ø28x1,5 (NO25)</t>
  </si>
  <si>
    <t>Dobava i montaža zaštitnih cijevi za prolaz cijevi kroz zid, zajedno s potrebnim brtvenim materijalom te ugradnjom ukrasnih rozeta</t>
  </si>
  <si>
    <t>NO 20 (2 kom)</t>
  </si>
  <si>
    <t>Punjenje sustava vodom, hladna tlačna proba sistema grijanja vodenim tlakom 4 bara mjereno na najnižem mjestu instalacije, uz izradu izvješća o izvršenoj probi.</t>
  </si>
  <si>
    <t>4. ODSISNA VENTILACIJA</t>
  </si>
  <si>
    <t>Dobava i montaža aksiljanog odsisnog ventilatora sa  timerom za naknadni rad i nepovratnom klapnom, zajedno s potrebnim spojnim i montažnim materijalom, proizvod kao MAICO, slijedećih tehničkih karakteristika:</t>
  </si>
  <si>
    <t xml:space="preserve"> tip ER 60 UP  VZC
 V = 60 m3/h, 200 Pa
 N=21 W, 230V
 dBA 36
 nepovratna klapna 
 priključak ø79mm
 dimenzije 251x251x108mm +30mm - ø79mm
 opremljen s timerom za naknadni rad
 uključivanje vlastitim prekidačem
 5x1,5 mm2
</t>
  </si>
  <si>
    <t>Dobava i montaža odsisne rešetke za spoj na odsisni ventilator za ugradnju u strop prostora iz kojeg se vrši odsis, proizvodnje kao Maico. U stavku uračunati sav potreban spojni, vijčani te montažni materijal za ugradnju</t>
  </si>
  <si>
    <t>Dobava i montaža rešetke za izjednačenje tlaka za ugradnju u vrata prostora iz kojeg se vrši odsis, proizvodnje kao KLIMAOPREMA. U stavku uračunati sav potreban spojni, vijčani te montažni materijal za ugradnju</t>
  </si>
  <si>
    <t>OAS-R(x) 325x125</t>
  </si>
  <si>
    <t xml:space="preserve">Izrada otvora u vratima za ugradnju rešetki (sve u dogovoru s dobavljačem stolarije) dimenzije </t>
  </si>
  <si>
    <t>325x125</t>
  </si>
  <si>
    <t>Dobava i montaža PVC cijevi proizvodnje kao REHAU za vođenje otpadnog zraka kroz zid i strop, zajedno s potrebnim ovjesnim i spojnim (šelne, trake i sl.) i montažnim materijalom, za spoj elemenata, dimenzija</t>
  </si>
  <si>
    <t>PVC 125</t>
  </si>
  <si>
    <t>PVC cijev D125 L=2000mm</t>
  </si>
  <si>
    <t>PVC T-komad D125/80/125</t>
  </si>
  <si>
    <t>PVC koljeno D125/90°</t>
  </si>
  <si>
    <t>PVC 150</t>
  </si>
  <si>
    <t>PVC cijev D150 L=2000mm</t>
  </si>
  <si>
    <t>PVC T-komad D150/80/150</t>
  </si>
  <si>
    <t>Dobava i montaža aluminijskih fleksibilnih cijevi za vođenje otpadnog zraka kroz prostor od ventilatora do odsisnih vertikala i od odsisnih rešetki do ventilatora, zajedno s potrebnim ovjesnim i spojnim (šelne, trake i sl.) i montažnim materijalom, za spoj elemenata, dimenzija</t>
  </si>
  <si>
    <t>Ø80mm</t>
  </si>
  <si>
    <t>Izrada mjerenje funkcionalnosti lokalne odsisne ventilacije od strane ovlaštenog poduzeća uz davanje izvješća o izvršenom mjerenju</t>
  </si>
  <si>
    <t>Transport alata i materijala na gradilište, te povrat alata s gradilišta. Pripremno završni radovi, dnevno i konačno čišćenje i sanacija, sve vezano uz radove ovog poglavlja troškovnika.</t>
  </si>
  <si>
    <t xml:space="preserve">Napomene: ovim troškovnikom nisu obuhvaćeni elektro radovi. </t>
  </si>
  <si>
    <t xml:space="preserve"> ugrađenu opremu potrebno je dobaviti ateste, certifikate (na hrvatskom jeziku), zapisnike tlačne probe, te ostalu potrebnu dokumentaciju koja se treba priložiti prilikom tehničkog pregleda građevine ili primopredaje radova.</t>
  </si>
  <si>
    <t>PDV:</t>
  </si>
  <si>
    <t>TROŠKOVNIK-KAT</t>
  </si>
  <si>
    <t>Demontaža člakastih čeličnih ljevanih radijatora, u baterijama od 20 članaka visine cca 600mm zajedno sa radijatorskim ventilima I radijatorskom prigušnicama</t>
  </si>
  <si>
    <t>E 500S/75-5 članaka</t>
  </si>
  <si>
    <t>NO15/NO15</t>
  </si>
  <si>
    <t>PVC cijev D125 L=500mm</t>
  </si>
  <si>
    <t>PVC redukcija D125/150</t>
  </si>
  <si>
    <t>PVC cijev D150 L=500mm</t>
  </si>
  <si>
    <t>PVC koljeno D150/90°</t>
  </si>
  <si>
    <t>Dobava i montaža pretlačne žaluzije za izbacivanje otpadnog zraka u vanjski prostor, zajedno s potrebnim opšavom, spojni i brtvenim materijalom za priključak na kanal, kao</t>
  </si>
  <si>
    <t>proizvod Maico
tip AP -150</t>
  </si>
  <si>
    <t>Bušenje otvora u zidovima  radi prolaza ventilacijskih kanala I ugradnje ventilatora I rešetki. Sanacija izvedenih otvora bez završnog bojanja.</t>
  </si>
  <si>
    <t>Puštanje u pogon odsisnih ventilatora ( 2 kom) uz spajanje na pripremljenu el. instalaciju i davanje potrebne dokumentacije od strane ovlaštenog servisa</t>
  </si>
  <si>
    <t>UKUPNO RADOVI NA STROJARSKIM INSTALACIJAMA</t>
  </si>
  <si>
    <t>TROŠKOVNIK</t>
  </si>
  <si>
    <t xml:space="preserve">UKUPNO </t>
  </si>
  <si>
    <t xml:space="preserve">SVEUKUPNO </t>
  </si>
  <si>
    <t xml:space="preserve">UKUPNO S POREZOM  </t>
  </si>
  <si>
    <t xml:space="preserve">Sve se izvodi do potpune gotovosti i funkcionalnosti, prema tehničkim uvjetima proizvođača, te uzancama struke za izvođenje keramičarskih radova. 
Cijenom obuhvatiti sav potreban materijal, pribor, rad, završne kutne i rubne profile i završetke, izvedbu dilatacije, fugiranje, obavezno kitanje spojeva pod-zid trajno elastičnim sanitarnim kitom. 
Prije ugradnje uzorak i detalje dostaviti investitoru  na uvid i ovjeru. Svako odstupanje od traženog ispraviti će se o trošku izvođača. </t>
  </si>
  <si>
    <t xml:space="preserve">Sve se izvodi do potpune gotovosti i funkcionalnosti, prema tehničkim uvjetima proizvođača, te uzancama struke za izvođenje keramičarskih radova. 
Cijenom obuhvatiti sav materijal, pribor, rad, završne kutne i rubne profile, izvedbu dilatacije, fugiranje, obavezno kitanje spojeva zid-zid i pod-zid trajno elastičnim sanitarnim kitom. Boju i uzorak određuje investitor, potrebno je prethodno usklađenje detalja s projektantom. Svako odstupanje od traženog ispraviti će se o trošku izvođača. </t>
  </si>
  <si>
    <t>kompl</t>
  </si>
  <si>
    <t>Utvrđivanje točnog položaja i profila postojećih instalacija vodovoda, kanalizacije i drugih instalacija koje se nalaze na trasama projektiranih vanjskih i unutarnjih instalacija vodovoda i kanalizacije, te eventualno izmještanje istih uz prethodni nalog nadzornog organa i investitora. Obračun radova izvršiti će se prema kompletu predmetnih sanitarnih čvorova.</t>
  </si>
  <si>
    <t>potisni ispirač vode sa limitiranim vremenskim djelovanjem</t>
  </si>
  <si>
    <t xml:space="preserve"> - u stavci 2</t>
  </si>
  <si>
    <t>UKUPNO €:</t>
  </si>
  <si>
    <t>SVEUKUPNO €:</t>
  </si>
  <si>
    <t>€</t>
  </si>
  <si>
    <t>UKUPNO RADOVI NA HIDROINSTAL.</t>
  </si>
  <si>
    <r>
      <rPr>
        <b/>
        <sz val="9"/>
        <rFont val="Tahoma"/>
        <family val="2"/>
        <charset val="238"/>
      </rPr>
      <t>HZZ</t>
    </r>
    <r>
      <rPr>
        <sz val="9"/>
        <rFont val="Tahoma"/>
        <family val="2"/>
        <charset val="238"/>
      </rPr>
      <t xml:space="preserve">
Savska cesta 64
HR-10000 Zagreb
OIB: 91547293790
</t>
    </r>
  </si>
  <si>
    <r>
      <rPr>
        <b/>
        <sz val="8"/>
        <rFont val="Tahoma"/>
        <family val="2"/>
        <charset val="238"/>
      </rPr>
      <t>HZZ</t>
    </r>
    <r>
      <rPr>
        <sz val="8"/>
        <rFont val="Tahoma"/>
        <family val="2"/>
        <charset val="238"/>
      </rPr>
      <t xml:space="preserve">
Savska cesta 64
HR-10000 Zagreb
OIB: 91547293790
</t>
    </r>
  </si>
  <si>
    <r>
      <t xml:space="preserve">Izvedba prodora </t>
    </r>
    <r>
      <rPr>
        <sz val="8"/>
        <rFont val="Calibri"/>
        <family val="2"/>
        <charset val="238"/>
      </rPr>
      <t>Ø</t>
    </r>
    <r>
      <rPr>
        <sz val="8.8000000000000007"/>
        <rFont val="Tahoma"/>
        <family val="2"/>
        <charset val="238"/>
      </rPr>
      <t>150 za instalacijske cijevi u podnoj ploči, te ponovno zatvaranje odgovarajućim materijalom nakon što su cijevi ispitane i preuzete.</t>
    </r>
  </si>
  <si>
    <r>
      <t>Opločenje</t>
    </r>
    <r>
      <rPr>
        <b/>
        <sz val="8"/>
        <rFont val="Tahoma"/>
        <family val="2"/>
        <charset val="238"/>
      </rPr>
      <t xml:space="preserve"> podova</t>
    </r>
    <r>
      <rPr>
        <sz val="8"/>
        <rFont val="Tahoma"/>
        <family val="2"/>
        <charset val="238"/>
      </rPr>
      <t xml:space="preserve"> sanitarnih prostora gres pločicama I klase, dvostruko pečenim (1300C), protukliznim pločicama (R10, Klasa A), dim. 30x30cm. Pločice polagati u ljepilo na dobro pripremljen i očišćen postojeći terrazzo pod, fuga na fugu. Fuge izvesti propisane minimalne širine. 
Stavka obuhvaća dobavu i postavu sokla od gres pločica u kvaliteti i boji kao i podne pločice, visine 5cm. Sokl postaviti u specijalno ljepilo na opečni ili GK zid. Odnosi se na dijelove zida koji se ne oblažu pločicama. </t>
    </r>
  </si>
  <si>
    <r>
      <t xml:space="preserve">Opločenje </t>
    </r>
    <r>
      <rPr>
        <b/>
        <sz val="8"/>
        <rFont val="Tahoma"/>
        <family val="2"/>
        <charset val="238"/>
      </rPr>
      <t>zidova</t>
    </r>
    <r>
      <rPr>
        <sz val="8"/>
        <rFont val="Tahoma"/>
        <family val="2"/>
        <charset val="238"/>
      </rPr>
      <t xml:space="preserve"> svih sanitarnih prostora prvoklasnim gres pločicama dim. 30x30cm. Pločice polagati u ljepilo na žbukane zidove, fuga na fugu. Fuge izvesti propisane širine. Zidove opločiti u visini 220 cm. 
</t>
    </r>
  </si>
  <si>
    <r>
      <rPr>
        <b/>
        <sz val="8"/>
        <rFont val="Tahoma"/>
        <family val="2"/>
        <charset val="238"/>
      </rPr>
      <t>Gletanje</t>
    </r>
    <r>
      <rPr>
        <sz val="8"/>
        <rFont val="Tahoma"/>
        <family val="2"/>
        <charset val="238"/>
      </rPr>
      <t xml:space="preserve"> ožbukanih opečnih zidova i GK zidova dvostrukim nanosom disperzijske tankoslojne mase za fino izravnavanje i zaglađivanje unutarnjih površina, te 2x brušenje nanosa prije bojanja. Debljina sloja za dvoslojni nanos je max 3.0mm. Podloga za gletanje mora biti čista i suha, a završna površina mora biti glatka i ujednačena, spremna za bojanje. Visina zidova je 265 cm. U cijenu uključiti sav materijal, pribor, rad i radnu skelu. Sve po uputstvu proizvođača i prema tehničkim uvjetima za soboslikarske radove i dogovoru s projektantom.</t>
    </r>
  </si>
  <si>
    <r>
      <rPr>
        <b/>
        <sz val="8"/>
        <rFont val="Tahoma"/>
        <family val="2"/>
        <charset val="238"/>
      </rPr>
      <t>Bandažiranje i zaglađivanje</t>
    </r>
    <r>
      <rPr>
        <sz val="8"/>
        <rFont val="Tahoma"/>
        <family val="2"/>
        <charset val="238"/>
      </rPr>
      <t xml:space="preserve"> GK zidova. Premazivanje svih površina odgovarajućom emulzijom. Bandažiranje spojeva bandažnom trakom, popravak eventualnih oštećenja masom za izravnanje. Dvokratno fino zaglađivanje masom za izravnavanje i 2x završno brušenje. Obrada zidova mora biti u standardnoj kvaliteti Q3 (dodatno tankoslojno obrađivanje cijele površine nakon obrade Q2 u debljini od 2,0 mm, sa dodatnim pregletavanjem). Visina zidova je do 265cm. U cijenu uključiti sav materijal, pribor, rad i radnu skelu. Sve po uputstvu proizvođača i prema tehničkim uvjetima za soboslikarske radove i dogovoru s projektantom.</t>
    </r>
  </si>
  <si>
    <r>
      <rPr>
        <b/>
        <sz val="8"/>
        <rFont val="Tahoma"/>
        <family val="2"/>
        <charset val="238"/>
      </rPr>
      <t>Bojanje</t>
    </r>
    <r>
      <rPr>
        <sz val="8"/>
        <rFont val="Tahoma"/>
        <family val="2"/>
        <charset val="238"/>
      </rPr>
      <t xml:space="preserve"> svih unutarnjih zidova dvostrukim nanosom disperzivne boje otporne na mokro čišćenje. Predviđeno je bojanje u nekoliko nijansi svijetlih tonova sve prema odabiru projektanta. Prije bojanja cijelu površinu impregrirati odgovarajućim premazom. Visina zidova je 265cm. U cijenu uključiti sav materijal, pribor i rad te radnu skelu. Sve po uputstvu proizvođača i prema tehničkim uvjetima za soboslikarske radove i dogovoru s projektantom.</t>
    </r>
  </si>
  <si>
    <r>
      <t>Izvedba zvučne i toplinske izolacije kanalizacijskih cijevi vođenih pod stropom ili uz zid u prostoru i instalacijskom kanalu. Izolacija se izvodi sa gotovim izolacijskim cijevima iz fleksibilne elastomerne pjene (FEF) u skladu s EN 14304 i B otpornosti na požar  prema EN 13501-1 s debljinom stijenke od 13 mm odgovarajućeg profila i omotanih nehrđajućom žicom. Obujmicu ovjesa cijevi pod stropom podložiti sa gumenom trakom 5 x 30 mm radi sprječavanja prijenosa zvuka. Sve komplet gotovo i obračunato po m</t>
    </r>
    <r>
      <rPr>
        <sz val="10"/>
        <rFont val="Arial"/>
        <family val="2"/>
        <charset val="238"/>
      </rPr>
      <t>'</t>
    </r>
    <r>
      <rPr>
        <sz val="10"/>
        <rFont val="Arial CE"/>
        <family val="2"/>
        <charset val="238"/>
      </rPr>
      <t xml:space="preserve"> izoliranih cijevi.</t>
    </r>
  </si>
  <si>
    <t>UKUPNO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</si>
</sst>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1" formatCode="_-* #,##0_-;\-* #,##0_-;_-* &quot;-&quot;_-;_-@_-"/>
    <numFmt numFmtId="44" formatCode="_-* #,##0.00\ &quot;kn&quot;_-;\-* #,##0.00\ &quot;kn&quot;_-;_-* &quot;-&quot;??\ &quot;kn&quot;_-;_-@_-"/>
    <numFmt numFmtId="43" formatCode="_-* #,##0.00_-;\-* #,##0.00_-;_-* &quot;-&quot;??_-;_-@_-"/>
    <numFmt numFmtId="164" formatCode="_-* #,##0.00\ _k_n_-;\-* #,##0.00\ _k_n_-;_-* &quot;-&quot;??\ _k_n_-;_-@_-"/>
    <numFmt numFmtId="165" formatCode="* #,##0.00\ ;\-* #,##0.00\ ;* \-#\ ;@\ "/>
    <numFmt numFmtId="166" formatCode="_(* #,##0.00_);_(* \(#,##0.00\);_(* \-??_);_(@_)"/>
    <numFmt numFmtId="167" formatCode="_-* #,##0.00_-;\-* #,##0.00_-;_-* \-??_-;_-@_-"/>
    <numFmt numFmtId="168" formatCode="_-* #,##0.00\ _k_n_-;\-* #,##0.00\ _k_n_-;_-* \-??\ _k_n_-;_-@_-"/>
    <numFmt numFmtId="169" formatCode="#,##0.00_ ;\-#,##0.00\ "/>
    <numFmt numFmtId="170" formatCode="#,##0.00;;&quot;&quot;"/>
    <numFmt numFmtId="171" formatCode="_(* #,##0.00_);_(* \(#,##0.00\);_(* &quot;-&quot;??_);_(@_)"/>
    <numFmt numFmtId="172" formatCode="#,##0.00&quot;      &quot;;\-#,##0.00&quot;      &quot;;&quot; -&quot;#&quot;      &quot;;@\ "/>
    <numFmt numFmtId="173" formatCode="_-* #,##0.00\ &quot;€&quot;_-;\-* #,##0.00\ &quot;€&quot;_-;_-* &quot;-&quot;??\ &quot;€&quot;_-;_-@_-"/>
    <numFmt numFmtId="174" formatCode="_-* #,##0\ _S_k_-;\-* #,##0\ _S_k_-;_-* &quot;-&quot;\ _S_k_-;_-@_-"/>
    <numFmt numFmtId="175" formatCode="_-* #,##0\ _z_ł_-;\-* #,##0\ _z_ł_-;_-* &quot;-&quot;\ _z_ł_-;_-@_-"/>
    <numFmt numFmtId="176" formatCode="_-* #,##0.00\ _z_ł_-;\-* #,##0.00\ _z_ł_-;_-* &quot;-&quot;??\ _z_ł_-;_-@_-"/>
    <numFmt numFmtId="177" formatCode="_-* #,##0.00\ [$€-1]_-;\-* #,##0.00\ [$€-1]_-;_-* &quot;-&quot;??\ [$€-1]_-"/>
    <numFmt numFmtId="178" formatCode="_-&quot;£&quot;* #,##0_-;\-&quot;£&quot;* #,##0_-;_-&quot;£&quot;* &quot;-&quot;_-;_-@_-"/>
    <numFmt numFmtId="179" formatCode="_-&quot;£&quot;* #,##0.00_-;\-&quot;£&quot;* #,##0.00_-;_-&quot;£&quot;* &quot;-&quot;??_-;_-@_-"/>
    <numFmt numFmtId="180" formatCode="#,##0\ &quot;KM&quot;;\-#,##0\ &quot;KM&quot;"/>
    <numFmt numFmtId="181" formatCode="_-* #,##0\ &quot;zł&quot;_-;\-* #,##0\ &quot;zł&quot;_-;_-* &quot;-&quot;\ &quot;zł&quot;_-;_-@_-"/>
    <numFmt numFmtId="182" formatCode="_-* #,##0.00\ &quot;zł&quot;_-;\-* #,##0.00\ &quot;zł&quot;_-;_-* &quot;-&quot;??\ &quot;zł&quot;_-;_-@_-"/>
    <numFmt numFmtId="183" formatCode="#,##0.00_ ;[Red]\-#,##0.00\ "/>
  </numFmts>
  <fonts count="117">
    <font>
      <sz val="9"/>
      <color theme="1"/>
      <name val="Tahoma"/>
      <family val="2"/>
      <charset val="238"/>
    </font>
    <font>
      <sz val="11"/>
      <color theme="1"/>
      <name val="Calibri"/>
      <family val="2"/>
      <charset val="238"/>
      <scheme val="minor"/>
    </font>
    <font>
      <sz val="9"/>
      <color theme="1"/>
      <name val="Tahoma"/>
      <family val="2"/>
      <charset val="238"/>
    </font>
    <font>
      <sz val="9"/>
      <color rgb="FFFF0000"/>
      <name val="Tahoma"/>
      <family val="2"/>
      <charset val="238"/>
    </font>
    <font>
      <b/>
      <sz val="9"/>
      <color theme="1"/>
      <name val="Tahoma"/>
      <family val="2"/>
      <charset val="238"/>
    </font>
    <font>
      <sz val="11"/>
      <color theme="1"/>
      <name val="Calibri"/>
      <family val="2"/>
      <charset val="238"/>
      <scheme val="minor"/>
    </font>
    <font>
      <sz val="6"/>
      <color theme="1"/>
      <name val="Tahoma"/>
      <family val="2"/>
      <charset val="238"/>
    </font>
    <font>
      <sz val="6"/>
      <color theme="1"/>
      <name val="Calibri"/>
      <family val="2"/>
      <charset val="238"/>
      <scheme val="minor"/>
    </font>
    <font>
      <sz val="9"/>
      <color indexed="8"/>
      <name val="Tahoma"/>
      <family val="2"/>
      <charset val="238"/>
    </font>
    <font>
      <b/>
      <sz val="9"/>
      <color indexed="8"/>
      <name val="Tahoma"/>
      <family val="2"/>
      <charset val="238"/>
    </font>
    <font>
      <sz val="11"/>
      <color indexed="8"/>
      <name val="Calibri"/>
      <family val="2"/>
      <charset val="238"/>
    </font>
    <font>
      <sz val="11"/>
      <color indexed="9"/>
      <name val="Calibri"/>
      <family val="2"/>
      <charset val="238"/>
    </font>
    <font>
      <b/>
      <sz val="10"/>
      <color indexed="8"/>
      <name val="Arial"/>
      <family val="2"/>
      <charset val="238"/>
    </font>
    <font>
      <sz val="10"/>
      <color indexed="9"/>
      <name val="Arial"/>
      <family val="2"/>
      <charset val="238"/>
    </font>
    <font>
      <sz val="10"/>
      <name val="Arial"/>
      <family val="2"/>
      <charset val="238"/>
    </font>
    <font>
      <sz val="11"/>
      <name val="7_Futura"/>
    </font>
    <font>
      <sz val="11"/>
      <color indexed="17"/>
      <name val="Calibri"/>
      <family val="2"/>
      <charset val="238"/>
    </font>
    <font>
      <b/>
      <sz val="10"/>
      <color indexed="9"/>
      <name val="Arial"/>
      <family val="2"/>
      <charset val="238"/>
    </font>
    <font>
      <sz val="10"/>
      <name val="Arial CE"/>
      <charset val="238"/>
    </font>
    <font>
      <i/>
      <sz val="10"/>
      <color indexed="23"/>
      <name val="Arial"/>
      <family val="2"/>
      <charset val="238"/>
    </font>
    <font>
      <b/>
      <sz val="24"/>
      <color indexed="8"/>
      <name val="Arial"/>
      <family val="2"/>
      <charset val="238"/>
    </font>
    <font>
      <u/>
      <sz val="11"/>
      <color indexed="12"/>
      <name val="7_Futura"/>
      <charset val="238"/>
    </font>
    <font>
      <b/>
      <sz val="11"/>
      <color indexed="63"/>
      <name val="Calibri"/>
      <family val="2"/>
      <charset val="238"/>
    </font>
    <font>
      <b/>
      <sz val="11"/>
      <color indexed="52"/>
      <name val="Calibri"/>
      <family val="2"/>
      <charset val="238"/>
    </font>
    <font>
      <sz val="10"/>
      <name val="Times New Roman CE"/>
      <family val="1"/>
      <charset val="238"/>
    </font>
    <font>
      <sz val="12"/>
      <name val="Times New Roman CE"/>
      <family val="1"/>
      <charset val="238"/>
    </font>
    <font>
      <sz val="11"/>
      <color indexed="20"/>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1"/>
      <color theme="1"/>
      <name val="Calibri"/>
      <family val="2"/>
      <scheme val="minor"/>
    </font>
    <font>
      <sz val="12"/>
      <name val="Times New Roman"/>
      <family val="1"/>
      <charset val="238"/>
    </font>
    <font>
      <sz val="11"/>
      <name val="7_Futura"/>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0"/>
      <color indexed="37"/>
      <name val="Arial"/>
      <family val="2"/>
      <charset val="238"/>
    </font>
    <font>
      <sz val="11"/>
      <name val="Arial"/>
      <family val="2"/>
      <charset val="238"/>
    </font>
    <font>
      <b/>
      <sz val="8"/>
      <color theme="1"/>
      <name val="Tahoma"/>
      <family val="2"/>
      <charset val="238"/>
    </font>
    <font>
      <sz val="8"/>
      <color theme="1"/>
      <name val="Tahoma"/>
      <family val="2"/>
      <charset val="238"/>
    </font>
    <font>
      <sz val="8"/>
      <color theme="1"/>
      <name val="Calibri"/>
      <family val="2"/>
      <charset val="238"/>
      <scheme val="minor"/>
    </font>
    <font>
      <sz val="8"/>
      <name val="Arial"/>
      <family val="2"/>
      <charset val="238"/>
    </font>
    <font>
      <sz val="8"/>
      <name val="Tahoma"/>
      <family val="2"/>
      <charset val="238"/>
    </font>
    <font>
      <sz val="8"/>
      <name val="Arial CE"/>
      <family val="2"/>
      <charset val="238"/>
    </font>
    <font>
      <sz val="8"/>
      <color indexed="8"/>
      <name val="Tahoma"/>
      <family val="2"/>
      <charset val="238"/>
    </font>
    <font>
      <b/>
      <sz val="8"/>
      <color indexed="8"/>
      <name val="Tahoma"/>
      <family val="2"/>
      <charset val="238"/>
    </font>
    <font>
      <b/>
      <sz val="8"/>
      <color rgb="FFFF0000"/>
      <name val="Tahoma"/>
      <family val="2"/>
      <charset val="238"/>
    </font>
    <font>
      <b/>
      <sz val="9"/>
      <color rgb="FFFF0000"/>
      <name val="Tahoma"/>
      <family val="2"/>
      <charset val="238"/>
    </font>
    <font>
      <sz val="11"/>
      <color theme="1"/>
      <name val="Tahoma"/>
      <family val="2"/>
      <charset val="238"/>
    </font>
    <font>
      <sz val="11"/>
      <name val="Calibri"/>
      <family val="2"/>
      <charset val="238"/>
      <scheme val="minor"/>
    </font>
    <font>
      <b/>
      <sz val="11"/>
      <color theme="1"/>
      <name val="Calibri"/>
      <family val="2"/>
      <scheme val="minor"/>
    </font>
    <font>
      <sz val="8"/>
      <color rgb="FFFF0000"/>
      <name val="Tahoma"/>
      <family val="2"/>
      <charset val="238"/>
    </font>
    <font>
      <b/>
      <sz val="8"/>
      <name val="Tahoma"/>
      <family val="2"/>
      <charset val="238"/>
    </font>
    <font>
      <sz val="9"/>
      <name val="Tahoma"/>
      <family val="2"/>
      <charset val="238"/>
    </font>
    <font>
      <b/>
      <sz val="14"/>
      <name val="Arial"/>
      <family val="2"/>
      <charset val="238"/>
    </font>
    <font>
      <sz val="10"/>
      <color indexed="8"/>
      <name val="Arial"/>
      <family val="2"/>
      <charset val="238"/>
    </font>
    <font>
      <sz val="10"/>
      <name val="Arial CE"/>
      <family val="2"/>
      <charset val="238"/>
    </font>
    <font>
      <sz val="11"/>
      <name val="Arial"/>
      <family val="2"/>
    </font>
    <font>
      <sz val="10"/>
      <color theme="1"/>
      <name val="Arial"/>
      <family val="2"/>
      <charset val="238"/>
    </font>
    <font>
      <sz val="10"/>
      <name val="Arial"/>
      <family val="2"/>
    </font>
    <font>
      <b/>
      <sz val="11"/>
      <color indexed="8"/>
      <name val="Calibri"/>
      <family val="2"/>
    </font>
    <font>
      <b/>
      <sz val="11"/>
      <name val="Arial"/>
      <family val="2"/>
      <charset val="238"/>
    </font>
    <font>
      <sz val="10"/>
      <name val="Arial"/>
      <family val="2"/>
      <charset val="238"/>
    </font>
    <font>
      <sz val="8"/>
      <name val="Arial CE"/>
      <charset val="238"/>
    </font>
    <font>
      <b/>
      <sz val="12"/>
      <name val="Arial CE"/>
      <family val="2"/>
      <charset val="238"/>
    </font>
    <font>
      <b/>
      <sz val="10"/>
      <name val="Arial CE"/>
      <family val="2"/>
      <charset val="238"/>
    </font>
    <font>
      <sz val="10"/>
      <color indexed="9"/>
      <name val="Arial CE"/>
      <family val="2"/>
      <charset val="238"/>
    </font>
    <font>
      <b/>
      <sz val="11"/>
      <name val="Arial CE"/>
      <family val="2"/>
      <charset val="238"/>
    </font>
    <font>
      <sz val="12"/>
      <name val="Arial"/>
      <family val="2"/>
      <charset val="238"/>
    </font>
    <font>
      <sz val="11"/>
      <color indexed="12"/>
      <name val="7_Futura"/>
      <charset val="238"/>
    </font>
    <font>
      <b/>
      <sz val="11"/>
      <name val="Arial"/>
      <family val="2"/>
    </font>
    <font>
      <sz val="11"/>
      <color indexed="9"/>
      <name val="Calibri"/>
      <family val="2"/>
    </font>
    <font>
      <u/>
      <sz val="8"/>
      <color indexed="36"/>
      <name val="Arial"/>
      <family val="2"/>
      <charset val="238"/>
    </font>
    <font>
      <sz val="10"/>
      <name val="MS Sans Serif"/>
      <family val="2"/>
    </font>
    <font>
      <u/>
      <sz val="10"/>
      <color indexed="12"/>
      <name val="Arial CE"/>
      <charset val="238"/>
    </font>
    <font>
      <u/>
      <sz val="10"/>
      <color theme="10"/>
      <name val="MS Sans Serif"/>
      <family val="2"/>
      <charset val="238"/>
    </font>
    <font>
      <sz val="10"/>
      <name val="MS Sans Serif"/>
      <family val="2"/>
      <charset val="238"/>
    </font>
    <font>
      <sz val="11"/>
      <color indexed="8"/>
      <name val="Arial"/>
      <family val="2"/>
      <charset val="238"/>
    </font>
    <font>
      <sz val="11"/>
      <name val="Times New Roman"/>
      <family val="1"/>
      <charset val="238"/>
    </font>
    <font>
      <sz val="11"/>
      <name val="Arial CE"/>
      <charset val="238"/>
    </font>
    <font>
      <sz val="10"/>
      <name val="Arial CE"/>
    </font>
    <font>
      <sz val="11"/>
      <color rgb="FF000000"/>
      <name val="Calibri"/>
      <family val="2"/>
      <charset val="238"/>
    </font>
    <font>
      <sz val="10"/>
      <name val="Arial PL"/>
      <charset val="238"/>
    </font>
    <font>
      <u/>
      <sz val="10"/>
      <color indexed="36"/>
      <name val="Arial CE"/>
      <charset val="238"/>
    </font>
    <font>
      <sz val="10"/>
      <color indexed="8"/>
      <name val="Arial CE"/>
      <charset val="238"/>
    </font>
    <font>
      <sz val="10"/>
      <name val="Helv"/>
    </font>
    <font>
      <b/>
      <sz val="18"/>
      <color indexed="56"/>
      <name val="Cambria"/>
      <family val="1"/>
      <charset val="238"/>
    </font>
    <font>
      <sz val="8"/>
      <name val="Arial"/>
      <family val="2"/>
    </font>
    <font>
      <b/>
      <sz val="12"/>
      <name val="Arial"/>
      <family val="2"/>
      <charset val="238"/>
    </font>
    <font>
      <b/>
      <sz val="18"/>
      <name val="Arial"/>
      <family val="2"/>
      <charset val="238"/>
    </font>
    <font>
      <sz val="14"/>
      <name val="Arial"/>
      <family val="2"/>
      <charset val="238"/>
    </font>
    <font>
      <b/>
      <sz val="14"/>
      <name val="Arial"/>
      <family val="2"/>
    </font>
    <font>
      <sz val="12"/>
      <name val="Arial"/>
      <family val="2"/>
    </font>
    <font>
      <sz val="13"/>
      <name val="Arial"/>
      <family val="2"/>
      <charset val="238"/>
    </font>
    <font>
      <b/>
      <sz val="13"/>
      <name val="Arial"/>
      <family val="2"/>
    </font>
    <font>
      <b/>
      <sz val="13"/>
      <name val="Arial"/>
      <family val="2"/>
      <charset val="238"/>
    </font>
    <font>
      <b/>
      <sz val="10"/>
      <name val="Arial"/>
      <family val="2"/>
      <charset val="238"/>
    </font>
    <font>
      <b/>
      <sz val="9"/>
      <color indexed="81"/>
      <name val="Tahoma"/>
      <family val="2"/>
      <charset val="238"/>
    </font>
    <font>
      <sz val="9"/>
      <color indexed="81"/>
      <name val="Tahoma"/>
      <family val="2"/>
      <charset val="238"/>
    </font>
    <font>
      <sz val="10"/>
      <color rgb="FF0000FF"/>
      <name val="Arial"/>
      <family val="2"/>
      <charset val="238"/>
    </font>
    <font>
      <sz val="8"/>
      <color rgb="FF0000FF"/>
      <name val="Arial CE"/>
      <charset val="238"/>
    </font>
    <font>
      <b/>
      <sz val="9"/>
      <name val="Tahoma"/>
      <family val="2"/>
      <charset val="238"/>
    </font>
    <font>
      <sz val="11"/>
      <name val="Tahoma"/>
      <family val="2"/>
      <charset val="238"/>
    </font>
    <font>
      <sz val="10"/>
      <name val="Tahoma"/>
      <family val="2"/>
      <charset val="238"/>
    </font>
    <font>
      <b/>
      <sz val="10"/>
      <name val="Tahoma"/>
      <family val="2"/>
      <charset val="238"/>
    </font>
    <font>
      <b/>
      <sz val="11"/>
      <name val="Calibri"/>
      <family val="2"/>
      <scheme val="minor"/>
    </font>
    <font>
      <b/>
      <sz val="11"/>
      <name val="Tahoma"/>
      <family val="2"/>
      <charset val="238"/>
    </font>
    <font>
      <sz val="8"/>
      <name val="Calibri"/>
      <family val="2"/>
      <charset val="238"/>
    </font>
    <font>
      <sz val="8.8000000000000007"/>
      <name val="Tahoma"/>
      <family val="2"/>
      <charset val="238"/>
    </font>
    <font>
      <sz val="11"/>
      <name val="Calibri"/>
      <family val="2"/>
      <scheme val="minor"/>
    </font>
    <font>
      <sz val="9"/>
      <name val="Arial"/>
      <family val="2"/>
      <charset val="238"/>
    </font>
    <font>
      <sz val="20"/>
      <name val="Arial"/>
      <family val="2"/>
      <charset val="238"/>
    </font>
  </fonts>
  <fills count="8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11"/>
        <bgColor indexed="49"/>
      </patternFill>
    </fill>
    <fill>
      <patternFill patternType="solid">
        <fgColor indexed="44"/>
        <bgColor indexed="31"/>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6"/>
        <bgColor indexed="9"/>
      </patternFill>
    </fill>
    <fill>
      <patternFill patternType="solid">
        <fgColor indexed="37"/>
        <bgColor indexed="10"/>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3"/>
        <bgColor indexed="26"/>
      </patternFill>
    </fill>
    <fill>
      <patternFill patternType="solid">
        <fgColor indexed="55"/>
        <bgColor indexed="23"/>
      </patternFill>
    </fill>
    <fill>
      <patternFill patternType="solid">
        <fgColor rgb="FF92D05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45"/>
        <bgColor indexed="46"/>
      </patternFill>
    </fill>
    <fill>
      <patternFill patternType="solid">
        <fgColor indexed="26"/>
      </patternFill>
    </fill>
    <fill>
      <patternFill patternType="solid">
        <fgColor indexed="2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6"/>
        <bgColor indexed="64"/>
      </patternFill>
    </fill>
    <fill>
      <patternFill patternType="solid">
        <fgColor indexed="43"/>
      </patternFill>
    </fill>
    <fill>
      <patternFill patternType="solid">
        <fgColor indexed="47"/>
        <bgColor indexed="64"/>
      </patternFill>
    </fill>
    <fill>
      <patternFill patternType="solid">
        <fgColor indexed="55"/>
      </patternFill>
    </fill>
    <fill>
      <patternFill patternType="solid">
        <fgColor indexed="9"/>
        <bgColor indexed="64"/>
      </patternFill>
    </fill>
    <fill>
      <patternFill patternType="solid">
        <fgColor indexed="9"/>
        <bgColor indexed="26"/>
      </patternFill>
    </fill>
    <fill>
      <patternFill patternType="solid">
        <fgColor theme="9" tint="0.79998168889431442"/>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right/>
      <top/>
      <bottom style="thin">
        <color indexed="59"/>
      </bottom>
      <diagonal/>
    </border>
    <border>
      <left/>
      <right/>
      <top/>
      <bottom style="double">
        <color indexed="59"/>
      </bottom>
      <diagonal/>
    </border>
    <border>
      <left/>
      <right/>
      <top style="thin">
        <color indexed="59"/>
      </top>
      <bottom/>
      <diagonal/>
    </border>
    <border>
      <left/>
      <right/>
      <top/>
      <bottom style="double">
        <color auto="1"/>
      </bottom>
      <diagonal/>
    </border>
  </borders>
  <cellStyleXfs count="2039">
    <xf numFmtId="0" fontId="0" fillId="0" borderId="0"/>
    <xf numFmtId="0" fontId="5"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5"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0" borderId="0" applyNumberFormat="0" applyBorder="0" applyAlignment="0" applyProtection="0"/>
    <xf numFmtId="0" fontId="11" fillId="12"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0" borderId="0" applyNumberFormat="0" applyFill="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2" fillId="18" borderId="0" applyNumberFormat="0" applyBorder="0" applyAlignment="0" applyProtection="0"/>
    <xf numFmtId="0" fontId="14" fillId="19" borderId="1" applyNumberFormat="0" applyAlignment="0" applyProtection="0"/>
    <xf numFmtId="165" fontId="10" fillId="0" borderId="0" applyFill="0" applyBorder="0" applyAlignment="0" applyProtection="0"/>
    <xf numFmtId="166" fontId="15" fillId="0" borderId="0" applyFill="0" applyBorder="0" applyAlignment="0" applyProtection="0"/>
    <xf numFmtId="164" fontId="14" fillId="0" borderId="0" applyFont="0" applyFill="0" applyBorder="0" applyAlignment="0" applyProtection="0"/>
    <xf numFmtId="164" fontId="5" fillId="0" borderId="0" applyFont="0" applyFill="0" applyBorder="0" applyAlignment="0" applyProtection="0"/>
    <xf numFmtId="0" fontId="16" fillId="4" borderId="0" applyNumberFormat="0" applyBorder="0" applyAlignment="0" applyProtection="0"/>
    <xf numFmtId="0" fontId="17" fillId="20" borderId="0" applyNumberFormat="0" applyBorder="0" applyAlignment="0" applyProtection="0"/>
    <xf numFmtId="0" fontId="18" fillId="0" borderId="0"/>
    <xf numFmtId="0" fontId="14" fillId="0" borderId="0"/>
    <xf numFmtId="0" fontId="19" fillId="0" borderId="0" applyNumberFormat="0" applyFill="0" applyBorder="0" applyAlignment="0" applyProtection="0"/>
    <xf numFmtId="0" fontId="16" fillId="4" borderId="0" applyNumberFormat="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4" borderId="0" applyNumberFormat="0" applyBorder="0" applyAlignment="0" applyProtection="0"/>
    <xf numFmtId="0" fontId="22" fillId="25" borderId="2" applyNumberFormat="0" applyAlignment="0" applyProtection="0"/>
    <xf numFmtId="0" fontId="23" fillId="25" borderId="3" applyNumberFormat="0" applyAlignment="0" applyProtection="0"/>
    <xf numFmtId="0" fontId="24" fillId="0" borderId="0">
      <alignment horizontal="right" vertical="top"/>
    </xf>
    <xf numFmtId="0" fontId="25" fillId="0" borderId="0">
      <alignment horizontal="justify" vertical="top" wrapText="1"/>
    </xf>
    <xf numFmtId="0" fontId="24" fillId="0" borderId="0">
      <alignment horizontal="left"/>
    </xf>
    <xf numFmtId="4" fontId="25" fillId="0" borderId="0">
      <alignment horizontal="right"/>
    </xf>
    <xf numFmtId="0" fontId="25" fillId="0" borderId="0">
      <alignment horizontal="right"/>
    </xf>
    <xf numFmtId="4" fontId="25" fillId="0" borderId="0">
      <alignment horizontal="right" wrapText="1"/>
    </xf>
    <xf numFmtId="0" fontId="25" fillId="0" borderId="0">
      <alignment horizontal="right"/>
    </xf>
    <xf numFmtId="0" fontId="26" fillId="3"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6" borderId="0" applyNumberFormat="0" applyBorder="0" applyAlignment="0" applyProtection="0"/>
    <xf numFmtId="0" fontId="18"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0" borderId="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4" fillId="19" borderId="1"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4"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14" fillId="0" borderId="0"/>
    <xf numFmtId="0" fontId="15" fillId="0" borderId="0"/>
    <xf numFmtId="2"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22" fillId="25" borderId="2" applyNumberFormat="0" applyAlignment="0" applyProtection="0"/>
    <xf numFmtId="9" fontId="14" fillId="0" borderId="0" applyFill="0" applyBorder="0" applyAlignment="0" applyProtection="0"/>
    <xf numFmtId="9" fontId="14" fillId="0" borderId="0" applyFill="0" applyBorder="0" applyAlignment="0" applyProtection="0"/>
    <xf numFmtId="0" fontId="35" fillId="0" borderId="7" applyNumberFormat="0" applyFill="0" applyAlignment="0" applyProtection="0"/>
    <xf numFmtId="0" fontId="36" fillId="27" borderId="8" applyNumberFormat="0" applyAlignment="0" applyProtection="0"/>
    <xf numFmtId="0" fontId="14" fillId="0" borderId="0"/>
    <xf numFmtId="0" fontId="14" fillId="0" borderId="0" applyNumberFormat="0" applyFill="0" applyBorder="0" applyAlignment="0" applyProtection="0"/>
    <xf numFmtId="0" fontId="14" fillId="0" borderId="0"/>
    <xf numFmtId="0" fontId="14" fillId="0" borderId="0"/>
    <xf numFmtId="0" fontId="14" fillId="0" borderId="0"/>
    <xf numFmtId="0" fontId="37"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9" applyNumberFormat="0" applyFill="0" applyAlignment="0" applyProtection="0"/>
    <xf numFmtId="0" fontId="40" fillId="7" borderId="3" applyNumberFormat="0" applyAlignment="0" applyProtection="0"/>
    <xf numFmtId="0" fontId="41" fillId="0" borderId="0" applyNumberFormat="0" applyFill="0" applyBorder="0" applyAlignment="0" applyProtection="0"/>
    <xf numFmtId="167" fontId="14" fillId="0" borderId="0" applyFill="0" applyBorder="0" applyAlignment="0" applyProtection="0"/>
    <xf numFmtId="167" fontId="14" fillId="0" borderId="0" applyFill="0" applyBorder="0" applyAlignment="0" applyProtection="0"/>
    <xf numFmtId="164" fontId="14"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14" fillId="0" borderId="0" applyFill="0" applyBorder="0" applyAlignment="0" applyProtection="0"/>
    <xf numFmtId="167" fontId="14" fillId="0" borderId="0" applyFill="0" applyBorder="0" applyAlignment="0" applyProtection="0"/>
    <xf numFmtId="167" fontId="14" fillId="0" borderId="0" applyFill="0" applyBorder="0" applyAlignment="0" applyProtection="0"/>
    <xf numFmtId="168" fontId="14" fillId="0" borderId="0" applyFill="0" applyBorder="0" applyAlignment="0" applyProtection="0"/>
    <xf numFmtId="166" fontId="34" fillId="0" borderId="0" applyFill="0" applyBorder="0" applyAlignment="0" applyProtection="0"/>
    <xf numFmtId="166" fontId="34" fillId="0" borderId="0" applyFill="0" applyBorder="0" applyAlignment="0" applyProtection="0"/>
    <xf numFmtId="167" fontId="14" fillId="0" borderId="0" applyFill="0" applyBorder="0" applyAlignment="0" applyProtection="0"/>
    <xf numFmtId="164" fontId="10" fillId="0" borderId="0" applyFont="0" applyFill="0" applyBorder="0" applyAlignment="0" applyProtection="0"/>
    <xf numFmtId="0" fontId="67" fillId="0" borderId="0"/>
    <xf numFmtId="164" fontId="67" fillId="0" borderId="0" applyFont="0" applyFill="0" applyBorder="0" applyAlignment="0" applyProtection="0"/>
    <xf numFmtId="171" fontId="14" fillId="0" borderId="0" applyFont="0" applyFill="0" applyBorder="0" applyAlignment="0" applyProtection="0"/>
    <xf numFmtId="0" fontId="14" fillId="0" borderId="0"/>
    <xf numFmtId="166" fontId="14" fillId="0" borderId="0" applyFill="0" applyBorder="0" applyAlignment="0" applyProtection="0"/>
    <xf numFmtId="166" fontId="34" fillId="0" borderId="0" applyFill="0" applyBorder="0" applyAlignment="0" applyProtection="0"/>
    <xf numFmtId="0" fontId="14" fillId="0" borderId="0"/>
    <xf numFmtId="0" fontId="10"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0"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0" fillId="45" borderId="0" applyNumberFormat="0" applyBorder="0" applyAlignment="0" applyProtection="0"/>
    <xf numFmtId="0" fontId="10" fillId="48" borderId="0" applyNumberFormat="0" applyBorder="0" applyAlignment="0" applyProtection="0"/>
    <xf numFmtId="0" fontId="10" fillId="5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1" fillId="52" borderId="0" applyNumberFormat="0" applyBorder="0" applyAlignment="0" applyProtection="0"/>
    <xf numFmtId="0" fontId="11" fillId="49" borderId="0" applyNumberFormat="0" applyBorder="0" applyAlignment="0" applyProtection="0"/>
    <xf numFmtId="0" fontId="11" fillId="50" borderId="0" applyNumberFormat="0" applyBorder="0" applyAlignment="0" applyProtection="0"/>
    <xf numFmtId="0" fontId="11"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4" fillId="0" borderId="0"/>
    <xf numFmtId="0" fontId="10" fillId="56" borderId="0" applyNumberFormat="0" applyBorder="0" applyAlignment="0" applyProtection="0"/>
    <xf numFmtId="0" fontId="10"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76" fillId="59"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76"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76"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1" fillId="67" borderId="0" applyNumberFormat="0" applyBorder="0" applyAlignment="0" applyProtection="0"/>
    <xf numFmtId="0" fontId="11" fillId="53" borderId="0" applyNumberFormat="0" applyBorder="0" applyAlignment="0" applyProtection="0"/>
    <xf numFmtId="0" fontId="11" fillId="53" borderId="0" applyNumberFormat="0" applyBorder="0" applyAlignment="0" applyProtection="0"/>
    <xf numFmtId="0" fontId="11" fillId="53" borderId="0" applyNumberFormat="0" applyBorder="0" applyAlignment="0" applyProtection="0"/>
    <xf numFmtId="0" fontId="11" fillId="53" borderId="0" applyNumberFormat="0" applyBorder="0" applyAlignment="0" applyProtection="0"/>
    <xf numFmtId="0" fontId="11" fillId="53" borderId="0" applyNumberFormat="0" applyBorder="0" applyAlignment="0" applyProtection="0"/>
    <xf numFmtId="0" fontId="76" fillId="53"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1" fillId="69" borderId="0" applyNumberFormat="0" applyBorder="0" applyAlignment="0" applyProtection="0"/>
    <xf numFmtId="0" fontId="11" fillId="54" borderId="0" applyNumberFormat="0" applyBorder="0" applyAlignment="0" applyProtection="0"/>
    <xf numFmtId="0" fontId="11" fillId="54" borderId="0" applyNumberFormat="0" applyBorder="0" applyAlignment="0" applyProtection="0"/>
    <xf numFmtId="0" fontId="11" fillId="54" borderId="0" applyNumberFormat="0" applyBorder="0" applyAlignment="0" applyProtection="0"/>
    <xf numFmtId="0" fontId="11" fillId="54" borderId="0" applyNumberFormat="0" applyBorder="0" applyAlignment="0" applyProtection="0"/>
    <xf numFmtId="0" fontId="11" fillId="54" borderId="0" applyNumberFormat="0" applyBorder="0" applyAlignment="0" applyProtection="0"/>
    <xf numFmtId="0" fontId="76" fillId="54"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76" fillId="73" borderId="0" applyNumberFormat="0" applyBorder="0" applyAlignment="0" applyProtection="0"/>
    <xf numFmtId="0" fontId="38" fillId="0" borderId="0" applyNumberFormat="0" applyFill="0" applyBorder="0" applyAlignment="0" applyProtection="0"/>
    <xf numFmtId="0" fontId="26" fillId="74" borderId="0" applyNumberFormat="0" applyBorder="0" applyAlignment="0" applyProtection="0"/>
    <xf numFmtId="0" fontId="77" fillId="0" borderId="0" applyNumberFormat="0" applyFill="0" applyBorder="0" applyAlignment="0" applyProtection="0">
      <alignment vertical="top"/>
      <protection locked="0"/>
    </xf>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10" fillId="75" borderId="1" applyNumberFormat="0" applyFont="0" applyAlignment="0" applyProtection="0"/>
    <xf numFmtId="0" fontId="23" fillId="76" borderId="3" applyNumberFormat="0" applyAlignment="0" applyProtection="0"/>
    <xf numFmtId="0" fontId="35" fillId="0" borderId="7" applyNumberFormat="0" applyFill="0" applyAlignment="0" applyProtection="0"/>
    <xf numFmtId="0" fontId="10" fillId="0" borderId="0">
      <alignment horizontal="center" vertical="center"/>
    </xf>
    <xf numFmtId="0" fontId="10" fillId="0" borderId="0">
      <alignment horizontal="left" vertical="top" wrapText="1"/>
    </xf>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2" fontId="14" fillId="0" borderId="0" applyFill="0" applyBorder="0" applyAlignment="0" applyProtection="0"/>
    <xf numFmtId="172" fontId="14" fillId="0" borderId="0" applyFill="0" applyBorder="0" applyAlignment="0" applyProtection="0"/>
    <xf numFmtId="172" fontId="14" fillId="0" borderId="0" applyFill="0" applyBorder="0" applyAlignment="0" applyProtection="0"/>
    <xf numFmtId="172" fontId="14" fillId="0" borderId="0" applyFill="0" applyBorder="0" applyAlignment="0" applyProtection="0"/>
    <xf numFmtId="172" fontId="14" fillId="0" borderId="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8" fontId="14" fillId="0" borderId="0" applyFill="0" applyBorder="0" applyAlignment="0" applyProtection="0"/>
    <xf numFmtId="164" fontId="14" fillId="0" borderId="0" applyFont="0" applyFill="0" applyBorder="0" applyAlignment="0" applyProtection="0"/>
    <xf numFmtId="165" fontId="10" fillId="0" borderId="0" applyFill="0" applyBorder="0" applyAlignment="0" applyProtection="0"/>
    <xf numFmtId="164" fontId="14" fillId="0" borderId="0" applyFont="0" applyFill="0" applyBorder="0" applyAlignment="0" applyProtection="0"/>
    <xf numFmtId="165" fontId="10" fillId="0" borderId="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5" fontId="10" fillId="0" borderId="0" applyFill="0" applyBorder="0" applyAlignment="0" applyProtection="0"/>
    <xf numFmtId="172" fontId="14" fillId="0" borderId="0" applyFill="0" applyBorder="0" applyAlignment="0" applyProtection="0"/>
    <xf numFmtId="172" fontId="14" fillId="0" borderId="0" applyFill="0" applyBorder="0" applyAlignment="0" applyProtection="0"/>
    <xf numFmtId="172" fontId="14" fillId="0" borderId="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4" fillId="75" borderId="1" applyNumberFormat="0" applyFont="0" applyAlignment="0" applyProtection="0"/>
    <xf numFmtId="173" fontId="78" fillId="0" borderId="0" applyFont="0" applyFill="0" applyBorder="0" applyAlignment="0" applyProtection="0"/>
    <xf numFmtId="44" fontId="6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14" fillId="0" borderId="0" applyFont="0" applyFill="0" applyBorder="0" applyAlignment="0" applyProtection="0"/>
    <xf numFmtId="174" fontId="18" fillId="0" borderId="0" applyFont="0" applyFill="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175" fontId="18" fillId="0" borderId="0" applyFont="0" applyFill="0" applyBorder="0" applyAlignment="0" applyProtection="0"/>
    <xf numFmtId="176" fontId="18" fillId="0" borderId="0" applyFont="0" applyFill="0" applyBorder="0" applyAlignment="0" applyProtection="0"/>
    <xf numFmtId="0" fontId="39" fillId="77" borderId="0" applyNumberFormat="0" applyBorder="0" applyAlignment="0" applyProtection="0"/>
    <xf numFmtId="0" fontId="39" fillId="78" borderId="0" applyNumberFormat="0" applyBorder="0" applyAlignment="0" applyProtection="0"/>
    <xf numFmtId="0" fontId="39" fillId="79" borderId="0" applyNumberFormat="0" applyBorder="0" applyAlignment="0" applyProtection="0"/>
    <xf numFmtId="0" fontId="40" fillId="47" borderId="3" applyNumberFormat="0" applyAlignment="0" applyProtection="0"/>
    <xf numFmtId="177" fontId="64" fillId="0" borderId="0" applyFont="0" applyFill="0" applyBorder="0" applyAlignment="0" applyProtection="0"/>
    <xf numFmtId="0" fontId="10" fillId="0" borderId="0"/>
    <xf numFmtId="0" fontId="79"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26" fillId="43"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11" fillId="80" borderId="0" applyNumberFormat="0" applyBorder="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0" fontId="22" fillId="76" borderId="2" applyNumberFormat="0" applyAlignment="0" applyProtection="0"/>
    <xf numFmtId="4" fontId="25" fillId="0" borderId="0">
      <alignment horizontal="right"/>
    </xf>
    <xf numFmtId="41" fontId="14" fillId="0" borderId="0" applyFont="0" applyFill="0" applyBorder="0" applyAlignment="0" applyProtection="0"/>
    <xf numFmtId="43" fontId="14" fillId="0" borderId="0" applyFont="0" applyFill="0" applyBorder="0" applyAlignment="0" applyProtection="0"/>
    <xf numFmtId="178" fontId="14" fillId="0" borderId="0" applyFont="0" applyFill="0" applyBorder="0" applyAlignment="0" applyProtection="0"/>
    <xf numFmtId="179" fontId="14"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8" fillId="0" borderId="0"/>
    <xf numFmtId="0" fontId="31" fillId="81" borderId="0" applyNumberFormat="0" applyBorder="0" applyAlignment="0" applyProtection="0"/>
    <xf numFmtId="0" fontId="14" fillId="0" borderId="0"/>
    <xf numFmtId="0" fontId="14" fillId="0" borderId="0"/>
    <xf numFmtId="0" fontId="14" fillId="0" borderId="0"/>
    <xf numFmtId="0" fontId="6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82" fillId="0" borderId="0"/>
    <xf numFmtId="0" fontId="82" fillId="0" borderId="0"/>
    <xf numFmtId="0" fontId="1" fillId="0" borderId="0"/>
    <xf numFmtId="0" fontId="64" fillId="0" borderId="0"/>
    <xf numFmtId="0" fontId="1"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1" fillId="0" borderId="0"/>
    <xf numFmtId="0" fontId="82" fillId="0" borderId="0"/>
    <xf numFmtId="0" fontId="82" fillId="0" borderId="0"/>
    <xf numFmtId="0" fontId="82" fillId="0" borderId="0"/>
    <xf numFmtId="0" fontId="82" fillId="0" borderId="0"/>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3" fillId="0" borderId="0">
      <alignment horizontal="left"/>
    </xf>
    <xf numFmtId="0" fontId="83" fillId="0" borderId="0">
      <alignment horizontal="left"/>
    </xf>
    <xf numFmtId="0" fontId="6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4" fillId="0" borderId="0"/>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0" fontId="14" fillId="0" borderId="0"/>
    <xf numFmtId="180" fontId="14" fillId="0" borderId="0" applyProtection="0"/>
    <xf numFmtId="0" fontId="14" fillId="0" borderId="0"/>
    <xf numFmtId="0" fontId="14" fillId="0" borderId="0"/>
    <xf numFmtId="0" fontId="14" fillId="0" borderId="0"/>
    <xf numFmtId="180" fontId="14" fillId="0" borderId="0" applyProtection="0"/>
    <xf numFmtId="0" fontId="81" fillId="0" borderId="0"/>
    <xf numFmtId="0" fontId="81" fillId="0" borderId="0"/>
    <xf numFmtId="0" fontId="81" fillId="0" borderId="0"/>
    <xf numFmtId="0" fontId="81" fillId="0" borderId="0"/>
    <xf numFmtId="180" fontId="14" fillId="0" borderId="0" applyProtection="0"/>
    <xf numFmtId="180" fontId="14" fillId="0" borderId="0" applyProtection="0"/>
    <xf numFmtId="0" fontId="81" fillId="0" borderId="0"/>
    <xf numFmtId="0" fontId="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4" fillId="0" borderId="0" applyProtection="0"/>
    <xf numFmtId="0" fontId="1" fillId="0" borderId="0"/>
    <xf numFmtId="180" fontId="14" fillId="0" borderId="0" applyProtection="0"/>
    <xf numFmtId="0" fontId="1" fillId="0" borderId="0"/>
    <xf numFmtId="0" fontId="1" fillId="0" borderId="0"/>
    <xf numFmtId="0" fontId="14" fillId="0" borderId="0"/>
    <xf numFmtId="0" fontId="81" fillId="0" borderId="0"/>
    <xf numFmtId="0" fontId="1" fillId="0" borderId="0"/>
    <xf numFmtId="0" fontId="1" fillId="0" borderId="0"/>
    <xf numFmtId="0" fontId="1" fillId="0" borderId="0"/>
    <xf numFmtId="0" fontId="1" fillId="0" borderId="0"/>
    <xf numFmtId="0" fontId="1" fillId="0" borderId="0"/>
    <xf numFmtId="180" fontId="14" fillId="0" borderId="0" applyProtection="0"/>
    <xf numFmtId="0" fontId="81" fillId="0" borderId="0"/>
    <xf numFmtId="180" fontId="14" fillId="0" borderId="0" applyProtection="0"/>
    <xf numFmtId="0" fontId="81" fillId="0" borderId="0"/>
    <xf numFmtId="0" fontId="81" fillId="0" borderId="0"/>
    <xf numFmtId="0" fontId="81" fillId="0" borderId="0"/>
    <xf numFmtId="180" fontId="14" fillId="0" borderId="0" applyProtection="0"/>
    <xf numFmtId="0" fontId="1" fillId="0" borderId="0"/>
    <xf numFmtId="0" fontId="1" fillId="0" borderId="0"/>
    <xf numFmtId="0" fontId="1" fillId="0" borderId="0"/>
    <xf numFmtId="0" fontId="81"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64" fillId="0" borderId="0"/>
    <xf numFmtId="0"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64" fillId="0" borderId="0"/>
    <xf numFmtId="0" fontId="64" fillId="0" borderId="0"/>
    <xf numFmtId="0" fontId="64" fillId="0" borderId="0"/>
    <xf numFmtId="0"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83" fillId="0" borderId="0">
      <alignment horizontal="left"/>
    </xf>
    <xf numFmtId="0" fontId="78" fillId="0" borderId="0"/>
    <xf numFmtId="0" fontId="14" fillId="0" borderId="0"/>
    <xf numFmtId="0" fontId="1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83" fillId="0" borderId="0">
      <alignment horizontal="lef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49" fontId="84" fillId="0" borderId="0">
      <alignment horizontal="justify" vertical="justify" wrapText="1"/>
      <protection locked="0"/>
    </xf>
    <xf numFmtId="0" fontId="85" fillId="0" borderId="0"/>
    <xf numFmtId="0" fontId="7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6" fillId="0" borderId="0"/>
    <xf numFmtId="0" fontId="86" fillId="0" borderId="0"/>
    <xf numFmtId="0" fontId="86" fillId="0" borderId="0"/>
    <xf numFmtId="0" fontId="86" fillId="0" borderId="0"/>
    <xf numFmtId="0" fontId="86"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8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64" fillId="0" borderId="0"/>
    <xf numFmtId="0" fontId="1" fillId="0" borderId="0"/>
    <xf numFmtId="0" fontId="1"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8"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87" fillId="0" borderId="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0" fillId="29" borderId="13"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8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34" fillId="0" borderId="0"/>
    <xf numFmtId="0" fontId="34" fillId="0" borderId="0"/>
    <xf numFmtId="0" fontId="18" fillId="0" borderId="0"/>
    <xf numFmtId="0" fontId="18" fillId="0" borderId="0"/>
    <xf numFmtId="0" fontId="18" fillId="0" borderId="0"/>
    <xf numFmtId="0" fontId="18"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14" fillId="0" borderId="0"/>
    <xf numFmtId="0" fontId="14" fillId="0" borderId="0"/>
    <xf numFmtId="0" fontId="34" fillId="0" borderId="0"/>
    <xf numFmtId="0" fontId="34" fillId="0" borderId="0"/>
    <xf numFmtId="0" fontId="34" fillId="0" borderId="0"/>
    <xf numFmtId="0" fontId="15" fillId="0" borderId="0"/>
    <xf numFmtId="0" fontId="3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0" borderId="0"/>
    <xf numFmtId="0" fontId="34" fillId="0" borderId="0"/>
    <xf numFmtId="0" fontId="34" fillId="0" borderId="0"/>
    <xf numFmtId="0" fontId="34" fillId="0" borderId="0"/>
    <xf numFmtId="0" fontId="34" fillId="0" borderId="0"/>
    <xf numFmtId="0" fontId="18" fillId="0" borderId="0"/>
    <xf numFmtId="0" fontId="18" fillId="0" borderId="0"/>
    <xf numFmtId="0" fontId="18" fillId="0" borderId="0"/>
    <xf numFmtId="0" fontId="18" fillId="0" borderId="0"/>
    <xf numFmtId="0" fontId="15" fillId="0" borderId="0"/>
    <xf numFmtId="0" fontId="15" fillId="0" borderId="0"/>
    <xf numFmtId="0" fontId="15" fillId="0" borderId="0"/>
    <xf numFmtId="0" fontId="34" fillId="0" borderId="0"/>
    <xf numFmtId="0" fontId="34" fillId="0" borderId="0"/>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0" fontId="83" fillId="0" borderId="0">
      <alignment horizontal="left"/>
    </xf>
    <xf numFmtId="0" fontId="34" fillId="0" borderId="0"/>
    <xf numFmtId="0" fontId="34" fillId="0" borderId="0"/>
    <xf numFmtId="0" fontId="34" fillId="0" borderId="0"/>
    <xf numFmtId="0" fontId="14" fillId="0" borderId="0"/>
    <xf numFmtId="0" fontId="14" fillId="0" borderId="0"/>
    <xf numFmtId="0" fontId="15" fillId="0" borderId="0"/>
    <xf numFmtId="0" fontId="15" fillId="0" borderId="0"/>
    <xf numFmtId="0" fontId="83"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4" fillId="0" borderId="0"/>
    <xf numFmtId="0" fontId="14"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4" fillId="0" borderId="0"/>
    <xf numFmtId="0" fontId="84" fillId="0" borderId="0"/>
    <xf numFmtId="0" fontId="32" fillId="0" borderId="0"/>
    <xf numFmtId="0" fontId="84" fillId="0" borderId="0"/>
    <xf numFmtId="0" fontId="32" fillId="0" borderId="0"/>
    <xf numFmtId="0" fontId="32" fillId="0" borderId="0"/>
    <xf numFmtId="0" fontId="8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8" fillId="0" borderId="0" applyNumberFormat="0" applyFill="0" applyBorder="0" applyAlignment="0" applyProtection="0">
      <alignment vertical="top"/>
      <protection locked="0"/>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6" fillId="44" borderId="0" applyNumberFormat="0" applyBorder="0" applyAlignment="0" applyProtection="0"/>
    <xf numFmtId="0" fontId="30" fillId="0" borderId="0" applyNumberFormat="0" applyFill="0" applyBorder="0" applyAlignment="0" applyProtection="0"/>
    <xf numFmtId="0" fontId="22" fillId="76" borderId="2" applyNumberFormat="0" applyAlignment="0" applyProtection="0"/>
    <xf numFmtId="0" fontId="89" fillId="0" borderId="0"/>
    <xf numFmtId="0" fontId="64" fillId="0" borderId="0"/>
    <xf numFmtId="0" fontId="9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14"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14"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91" fillId="0" borderId="0" applyNumberFormat="0" applyFill="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65" fillId="0" borderId="9" applyNumberFormat="0" applyFill="0" applyAlignment="0" applyProtection="0"/>
    <xf numFmtId="4" fontId="92" fillId="82" borderId="14" applyFill="0" applyBorder="0" applyAlignment="0">
      <alignment horizontal="center"/>
    </xf>
    <xf numFmtId="44" fontId="18" fillId="0" borderId="0" applyFont="0" applyFill="0" applyBorder="0" applyAlignment="0" applyProtection="0"/>
    <xf numFmtId="0" fontId="36" fillId="83" borderId="8" applyNumberFormat="0" applyAlignment="0" applyProtection="0"/>
    <xf numFmtId="181" fontId="18" fillId="0" borderId="0" applyFont="0" applyFill="0" applyBorder="0" applyAlignment="0" applyProtection="0"/>
    <xf numFmtId="182" fontId="18" fillId="0" borderId="0" applyFont="0" applyFill="0" applyBorder="0" applyAlignment="0" applyProtection="0"/>
    <xf numFmtId="166" fontId="14" fillId="0" borderId="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6" fontId="14" fillId="0" borderId="0" applyFill="0" applyBorder="0" applyAlignment="0" applyProtection="0"/>
    <xf numFmtId="166" fontId="14" fillId="0" borderId="0" applyFill="0" applyBorder="0" applyAlignment="0" applyProtection="0"/>
    <xf numFmtId="166" fontId="14" fillId="0" borderId="0" applyFill="0" applyBorder="0" applyAlignment="0" applyProtection="0"/>
    <xf numFmtId="0" fontId="10" fillId="48" borderId="0" applyNumberFormat="0" applyBorder="0" applyAlignment="0" applyProtection="0"/>
  </cellStyleXfs>
  <cellXfs count="513">
    <xf numFmtId="0" fontId="0" fillId="0" borderId="0" xfId="0"/>
    <xf numFmtId="0" fontId="3" fillId="0" borderId="0" xfId="1" applyFont="1" applyAlignment="1">
      <alignment horizontal="justify"/>
    </xf>
    <xf numFmtId="0" fontId="5" fillId="0" borderId="0" xfId="1"/>
    <xf numFmtId="0" fontId="2" fillId="0" borderId="0" xfId="1" applyFont="1"/>
    <xf numFmtId="0" fontId="4" fillId="0" borderId="0" xfId="64" applyFont="1" applyAlignment="1">
      <alignment horizontal="left" vertical="top"/>
    </xf>
    <xf numFmtId="0" fontId="5" fillId="0" borderId="0" xfId="64"/>
    <xf numFmtId="0" fontId="2" fillId="0" borderId="0" xfId="64" applyFont="1" applyAlignment="1">
      <alignment horizontal="justify" vertical="top"/>
    </xf>
    <xf numFmtId="0" fontId="5" fillId="28" borderId="10" xfId="64" applyFill="1" applyBorder="1"/>
    <xf numFmtId="0" fontId="5" fillId="0" borderId="10" xfId="64" applyBorder="1"/>
    <xf numFmtId="0" fontId="49" fillId="0" borderId="0" xfId="64" applyFont="1" applyAlignment="1">
      <alignment horizontal="justify" vertical="top"/>
    </xf>
    <xf numFmtId="0" fontId="49" fillId="0" borderId="0" xfId="64" applyFont="1" applyAlignment="1">
      <alignment horizontal="left" vertical="top"/>
    </xf>
    <xf numFmtId="2" fontId="49" fillId="0" borderId="0" xfId="503" applyNumberFormat="1" applyFont="1" applyAlignment="1">
      <alignment horizontal="right" vertical="top"/>
    </xf>
    <xf numFmtId="49" fontId="49" fillId="0" borderId="0" xfId="64" applyNumberFormat="1" applyFont="1" applyAlignment="1" applyProtection="1">
      <alignment vertical="top"/>
      <protection locked="0"/>
    </xf>
    <xf numFmtId="0" fontId="49" fillId="0" borderId="0" xfId="64" applyFont="1" applyAlignment="1">
      <alignment horizontal="left" vertical="top" wrapText="1"/>
    </xf>
    <xf numFmtId="2" fontId="49" fillId="0" borderId="0" xfId="503" applyNumberFormat="1" applyFont="1" applyBorder="1" applyAlignment="1">
      <alignment horizontal="right" vertical="top"/>
    </xf>
    <xf numFmtId="164" fontId="44" fillId="0" borderId="0" xfId="503" applyFont="1" applyBorder="1" applyAlignment="1">
      <alignment horizontal="left" vertical="top"/>
    </xf>
    <xf numFmtId="0" fontId="9" fillId="0" borderId="0" xfId="64" applyFont="1" applyAlignment="1">
      <alignment vertical="center" wrapText="1"/>
    </xf>
    <xf numFmtId="49" fontId="44" fillId="0" borderId="0" xfId="64" applyNumberFormat="1" applyFont="1" applyAlignment="1">
      <alignment vertical="top"/>
    </xf>
    <xf numFmtId="164" fontId="44" fillId="0" borderId="0" xfId="503" applyFont="1" applyAlignment="1">
      <alignment horizontal="left" vertical="top"/>
    </xf>
    <xf numFmtId="0" fontId="2" fillId="0" borderId="0" xfId="64" applyFont="1"/>
    <xf numFmtId="169" fontId="2" fillId="0" borderId="10" xfId="64" applyNumberFormat="1" applyFont="1" applyBorder="1" applyAlignment="1">
      <alignment horizontal="center"/>
    </xf>
    <xf numFmtId="170" fontId="5" fillId="0" borderId="0" xfId="64" applyNumberFormat="1"/>
    <xf numFmtId="170" fontId="5" fillId="0" borderId="10" xfId="64" applyNumberFormat="1" applyBorder="1"/>
    <xf numFmtId="0" fontId="54" fillId="0" borderId="0" xfId="64" applyFont="1"/>
    <xf numFmtId="0" fontId="55" fillId="0" borderId="0" xfId="64" applyFont="1"/>
    <xf numFmtId="0" fontId="32" fillId="0" borderId="0" xfId="64" applyFont="1"/>
    <xf numFmtId="0" fontId="8" fillId="0" borderId="0" xfId="64" applyFont="1" applyAlignment="1">
      <alignment horizontal="left" vertical="top" wrapText="1"/>
    </xf>
    <xf numFmtId="0" fontId="0" fillId="0" borderId="0" xfId="64" applyFont="1" applyAlignment="1">
      <alignment horizontal="left" vertical="top" wrapText="1"/>
    </xf>
    <xf numFmtId="170" fontId="54" fillId="0" borderId="0" xfId="64" applyNumberFormat="1" applyFont="1"/>
    <xf numFmtId="0" fontId="58" fillId="0" borderId="0" xfId="64" applyFont="1"/>
    <xf numFmtId="0" fontId="61" fillId="0" borderId="0" xfId="504" applyFont="1"/>
    <xf numFmtId="0" fontId="67" fillId="0" borderId="0" xfId="504" applyAlignment="1" applyProtection="1">
      <alignment horizontal="left" vertical="top"/>
      <protection locked="0"/>
    </xf>
    <xf numFmtId="0" fontId="67" fillId="0" borderId="0" xfId="504" applyProtection="1">
      <protection locked="0"/>
    </xf>
    <xf numFmtId="0" fontId="67" fillId="0" borderId="0" xfId="504"/>
    <xf numFmtId="4" fontId="67" fillId="0" borderId="0" xfId="504" applyNumberFormat="1"/>
    <xf numFmtId="4" fontId="14" fillId="0" borderId="0" xfId="505" applyNumberFormat="1" applyFont="1" applyAlignment="1" applyProtection="1">
      <alignment vertical="top"/>
    </xf>
    <xf numFmtId="4" fontId="70" fillId="0" borderId="10" xfId="505" applyNumberFormat="1" applyFont="1" applyBorder="1" applyAlignment="1" applyProtection="1">
      <alignment vertical="top"/>
    </xf>
    <xf numFmtId="0" fontId="67" fillId="0" borderId="0" xfId="504" applyAlignment="1">
      <alignment vertical="top"/>
    </xf>
    <xf numFmtId="164" fontId="61" fillId="0" borderId="0" xfId="505" applyFont="1" applyAlignment="1" applyProtection="1">
      <alignment horizontal="right" wrapText="1"/>
      <protection locked="0"/>
    </xf>
    <xf numFmtId="4" fontId="70" fillId="0" borderId="0" xfId="505" applyNumberFormat="1" applyFont="1" applyBorder="1" applyAlignment="1" applyProtection="1">
      <alignment vertical="top"/>
    </xf>
    <xf numFmtId="2" fontId="61" fillId="0" borderId="0" xfId="505" applyNumberFormat="1" applyFont="1" applyAlignment="1" applyProtection="1">
      <alignment horizontal="right"/>
      <protection locked="0"/>
    </xf>
    <xf numFmtId="0" fontId="61" fillId="0" borderId="0" xfId="504" applyFont="1" applyProtection="1">
      <protection locked="0"/>
    </xf>
    <xf numFmtId="2" fontId="67" fillId="0" borderId="0" xfId="504" applyNumberFormat="1" applyAlignment="1">
      <alignment horizontal="right"/>
    </xf>
    <xf numFmtId="0" fontId="14" fillId="0" borderId="0" xfId="504" applyFont="1" applyAlignment="1">
      <alignment horizontal="right"/>
    </xf>
    <xf numFmtId="49" fontId="34" fillId="0" borderId="0" xfId="104" applyNumberFormat="1" applyFont="1" applyAlignment="1">
      <alignment horizontal="left" vertical="top" wrapText="1"/>
    </xf>
    <xf numFmtId="0" fontId="66" fillId="0" borderId="0" xfId="104" applyFont="1" applyAlignment="1">
      <alignment horizontal="left" vertical="top" wrapText="1"/>
    </xf>
    <xf numFmtId="0" fontId="34" fillId="0" borderId="0" xfId="104" applyFont="1" applyAlignment="1">
      <alignment horizontal="right" wrapText="1"/>
    </xf>
    <xf numFmtId="166" fontId="34" fillId="0" borderId="0" xfId="508" applyFont="1" applyFill="1" applyBorder="1" applyAlignment="1" applyProtection="1">
      <alignment horizontal="right" wrapText="1"/>
    </xf>
    <xf numFmtId="4" fontId="34" fillId="0" borderId="0" xfId="104" applyNumberFormat="1" applyFont="1" applyAlignment="1">
      <alignment horizontal="right" wrapText="1"/>
    </xf>
    <xf numFmtId="0" fontId="74" fillId="0" borderId="0" xfId="104" applyFont="1" applyAlignment="1">
      <alignment wrapText="1"/>
    </xf>
    <xf numFmtId="49" fontId="66" fillId="0" borderId="0" xfId="104" applyNumberFormat="1" applyFont="1" applyAlignment="1">
      <alignment horizontal="left" vertical="top" wrapText="1"/>
    </xf>
    <xf numFmtId="0" fontId="42" fillId="0" borderId="0" xfId="104" applyFont="1" applyAlignment="1">
      <alignment horizontal="right" wrapText="1"/>
    </xf>
    <xf numFmtId="166" fontId="42" fillId="0" borderId="0" xfId="508" applyFont="1" applyFill="1" applyBorder="1" applyAlignment="1" applyProtection="1">
      <alignment horizontal="right" wrapText="1"/>
    </xf>
    <xf numFmtId="4" fontId="42" fillId="0" borderId="0" xfId="104" applyNumberFormat="1" applyFont="1" applyAlignment="1">
      <alignment horizontal="right" wrapText="1"/>
    </xf>
    <xf numFmtId="0" fontId="34" fillId="0" borderId="0" xfId="104" applyFont="1" applyAlignment="1">
      <alignment wrapText="1"/>
    </xf>
    <xf numFmtId="49" fontId="42" fillId="0" borderId="0" xfId="104" applyNumberFormat="1" applyFont="1" applyAlignment="1">
      <alignment horizontal="left" vertical="top" wrapText="1"/>
    </xf>
    <xf numFmtId="0" fontId="42" fillId="0" borderId="0" xfId="104" applyFont="1" applyAlignment="1">
      <alignment horizontal="left" vertical="top" wrapText="1"/>
    </xf>
    <xf numFmtId="0" fontId="62" fillId="0" borderId="0" xfId="104" applyFont="1" applyAlignment="1">
      <alignment horizontal="right" wrapText="1"/>
    </xf>
    <xf numFmtId="166" fontId="62" fillId="0" borderId="0" xfId="508" applyFont="1" applyFill="1" applyAlignment="1">
      <alignment horizontal="right" wrapText="1"/>
    </xf>
    <xf numFmtId="2" fontId="42" fillId="0" borderId="0" xfId="104" applyNumberFormat="1" applyFont="1" applyAlignment="1">
      <alignment horizontal="left" vertical="top" wrapText="1"/>
    </xf>
    <xf numFmtId="0" fontId="62" fillId="0" borderId="0" xfId="104" applyFont="1" applyAlignment="1">
      <alignment horizontal="left" vertical="top" wrapText="1"/>
    </xf>
    <xf numFmtId="49" fontId="75" fillId="0" borderId="0" xfId="104" applyNumberFormat="1" applyFont="1" applyAlignment="1">
      <alignment horizontal="left" vertical="top" wrapText="1"/>
    </xf>
    <xf numFmtId="0" fontId="75" fillId="0" borderId="0" xfId="104" applyFont="1" applyAlignment="1">
      <alignment horizontal="left" vertical="top" wrapText="1"/>
    </xf>
    <xf numFmtId="168" fontId="75" fillId="0" borderId="0" xfId="509" applyNumberFormat="1" applyFont="1" applyFill="1" applyBorder="1" applyAlignment="1" applyProtection="1">
      <alignment horizontal="right"/>
    </xf>
    <xf numFmtId="4" fontId="62" fillId="0" borderId="0" xfId="508" applyNumberFormat="1" applyFont="1" applyFill="1" applyBorder="1" applyAlignment="1" applyProtection="1">
      <alignment horizontal="right" wrapText="1"/>
    </xf>
    <xf numFmtId="0" fontId="62" fillId="0" borderId="0" xfId="510" applyFont="1" applyAlignment="1">
      <alignment horizontal="center" vertical="top"/>
    </xf>
    <xf numFmtId="168" fontId="62" fillId="0" borderId="0" xfId="509" applyNumberFormat="1" applyFont="1" applyFill="1" applyBorder="1" applyAlignment="1" applyProtection="1">
      <alignment horizontal="right"/>
    </xf>
    <xf numFmtId="1" fontId="75" fillId="0" borderId="0" xfId="509" applyNumberFormat="1" applyFont="1" applyFill="1" applyBorder="1" applyAlignment="1" applyProtection="1"/>
    <xf numFmtId="49" fontId="62" fillId="0" borderId="0" xfId="104" applyNumberFormat="1" applyFont="1" applyAlignment="1">
      <alignment horizontal="center" vertical="top" wrapText="1"/>
    </xf>
    <xf numFmtId="49" fontId="62" fillId="0" borderId="0" xfId="104" applyNumberFormat="1" applyFont="1" applyAlignment="1">
      <alignment horizontal="left" vertical="top" wrapText="1"/>
    </xf>
    <xf numFmtId="1" fontId="62" fillId="0" borderId="0" xfId="509" applyNumberFormat="1" applyFont="1" applyFill="1" applyBorder="1" applyAlignment="1" applyProtection="1">
      <alignment horizontal="right"/>
    </xf>
    <xf numFmtId="3" fontId="42" fillId="0" borderId="0" xfId="104" applyNumberFormat="1" applyFont="1" applyAlignment="1">
      <alignment horizontal="right" wrapText="1"/>
    </xf>
    <xf numFmtId="0" fontId="34" fillId="0" borderId="0" xfId="104" applyFont="1" applyAlignment="1">
      <alignment horizontal="left" vertical="top" wrapText="1"/>
    </xf>
    <xf numFmtId="0" fontId="42" fillId="0" borderId="0" xfId="0" applyFont="1"/>
    <xf numFmtId="0" fontId="73" fillId="0" borderId="0" xfId="0" applyFont="1"/>
    <xf numFmtId="0" fontId="93" fillId="0" borderId="0" xfId="0" applyFont="1" applyAlignment="1">
      <alignment horizontal="left" vertical="center" wrapText="1"/>
    </xf>
    <xf numFmtId="0" fontId="93" fillId="0" borderId="0" xfId="0" applyFont="1"/>
    <xf numFmtId="0" fontId="42" fillId="0" borderId="0" xfId="0" applyFont="1" applyAlignment="1">
      <alignment horizontal="left" vertical="top" wrapText="1"/>
    </xf>
    <xf numFmtId="0" fontId="1" fillId="0" borderId="0" xfId="64" applyFont="1"/>
    <xf numFmtId="0" fontId="4" fillId="0" borderId="0" xfId="64" applyFont="1" applyAlignment="1">
      <alignment horizontal="left" vertical="top" wrapText="1"/>
    </xf>
    <xf numFmtId="0" fontId="4" fillId="0" borderId="0" xfId="64" applyFont="1"/>
    <xf numFmtId="0" fontId="9" fillId="28" borderId="10" xfId="64" applyFont="1" applyFill="1" applyBorder="1" applyAlignment="1">
      <alignment vertical="center" wrapText="1"/>
    </xf>
    <xf numFmtId="2" fontId="49" fillId="0" borderId="0" xfId="503" applyNumberFormat="1" applyFont="1" applyAlignment="1" applyProtection="1">
      <alignment horizontal="right" vertical="top"/>
    </xf>
    <xf numFmtId="164" fontId="44" fillId="0" borderId="0" xfId="503" applyFont="1" applyAlignment="1" applyProtection="1">
      <alignment horizontal="left" vertical="top"/>
    </xf>
    <xf numFmtId="0" fontId="44" fillId="0" borderId="0" xfId="64" applyFont="1" applyAlignment="1">
      <alignment horizontal="left" vertical="center" wrapText="1"/>
    </xf>
    <xf numFmtId="0" fontId="44" fillId="0" borderId="0" xfId="64" applyFont="1" applyAlignment="1">
      <alignment horizontal="center" vertical="center"/>
    </xf>
    <xf numFmtId="169" fontId="44" fillId="0" borderId="0" xfId="64" applyNumberFormat="1" applyFont="1" applyAlignment="1">
      <alignment horizontal="center"/>
    </xf>
    <xf numFmtId="2" fontId="45" fillId="0" borderId="0" xfId="64" applyNumberFormat="1" applyFont="1"/>
    <xf numFmtId="4" fontId="45" fillId="0" borderId="0" xfId="64" applyNumberFormat="1" applyFont="1"/>
    <xf numFmtId="0" fontId="44" fillId="0" borderId="0" xfId="64" applyFont="1" applyAlignment="1">
      <alignment horizontal="justify" vertical="top"/>
    </xf>
    <xf numFmtId="164" fontId="44" fillId="0" borderId="0" xfId="64" applyNumberFormat="1" applyFont="1" applyAlignment="1">
      <alignment horizontal="right" vertical="top"/>
    </xf>
    <xf numFmtId="0" fontId="44" fillId="0" borderId="0" xfId="64" applyFont="1" applyAlignment="1">
      <alignment horizontal="center" vertical="top"/>
    </xf>
    <xf numFmtId="170" fontId="46" fillId="0" borderId="0" xfId="64" applyNumberFormat="1" applyFont="1"/>
    <xf numFmtId="0" fontId="47" fillId="0" borderId="0" xfId="64" applyFont="1" applyAlignment="1">
      <alignment horizontal="justify" vertical="top"/>
    </xf>
    <xf numFmtId="0" fontId="43" fillId="28" borderId="10" xfId="64" applyFont="1" applyFill="1" applyBorder="1" applyAlignment="1">
      <alignment horizontal="justify" vertical="top"/>
    </xf>
    <xf numFmtId="0" fontId="44" fillId="28" borderId="10" xfId="64" applyFont="1" applyFill="1" applyBorder="1" applyAlignment="1">
      <alignment horizontal="center" vertical="center"/>
    </xf>
    <xf numFmtId="169" fontId="44" fillId="28" borderId="10" xfId="64" applyNumberFormat="1" applyFont="1" applyFill="1" applyBorder="1" applyAlignment="1">
      <alignment horizontal="center"/>
    </xf>
    <xf numFmtId="164" fontId="43" fillId="28" borderId="10" xfId="64" applyNumberFormat="1" applyFont="1" applyFill="1" applyBorder="1" applyAlignment="1">
      <alignment horizontal="right" vertical="top"/>
    </xf>
    <xf numFmtId="0" fontId="44" fillId="0" borderId="0" xfId="64" applyFont="1" applyAlignment="1">
      <alignment horizontal="left" vertical="top" wrapText="1"/>
    </xf>
    <xf numFmtId="0" fontId="48" fillId="0" borderId="0" xfId="64" applyFont="1" applyAlignment="1">
      <alignment horizontal="left" vertical="top"/>
    </xf>
    <xf numFmtId="2" fontId="48" fillId="0" borderId="0" xfId="64" applyNumberFormat="1" applyFont="1" applyAlignment="1">
      <alignment horizontal="right" vertical="top"/>
    </xf>
    <xf numFmtId="0" fontId="45" fillId="0" borderId="0" xfId="64" applyFont="1"/>
    <xf numFmtId="0" fontId="2" fillId="0" borderId="11" xfId="64" applyFont="1" applyBorder="1" applyAlignment="1">
      <alignment horizontal="justify" vertical="top"/>
    </xf>
    <xf numFmtId="0" fontId="5" fillId="0" borderId="11" xfId="64" applyBorder="1"/>
    <xf numFmtId="0" fontId="2" fillId="0" borderId="0" xfId="64" applyFont="1" applyAlignment="1">
      <alignment horizontal="left" vertical="center" wrapText="1"/>
    </xf>
    <xf numFmtId="0" fontId="2" fillId="0" borderId="0" xfId="64" applyFont="1" applyAlignment="1">
      <alignment horizontal="center" vertical="center"/>
    </xf>
    <xf numFmtId="169" fontId="2" fillId="0" borderId="0" xfId="64" applyNumberFormat="1" applyFont="1" applyAlignment="1">
      <alignment horizontal="center"/>
    </xf>
    <xf numFmtId="2" fontId="5" fillId="0" borderId="0" xfId="64" applyNumberFormat="1"/>
    <xf numFmtId="4" fontId="5" fillId="0" borderId="0" xfId="64" applyNumberFormat="1"/>
    <xf numFmtId="49" fontId="49" fillId="0" borderId="0" xfId="64" applyNumberFormat="1" applyFont="1" applyAlignment="1">
      <alignment vertical="top"/>
    </xf>
    <xf numFmtId="0" fontId="44" fillId="0" borderId="0" xfId="64" applyFont="1"/>
    <xf numFmtId="49" fontId="47" fillId="0" borderId="0" xfId="64" applyNumberFormat="1" applyFont="1" applyAlignment="1">
      <alignment vertical="top"/>
    </xf>
    <xf numFmtId="0" fontId="47" fillId="0" borderId="0" xfId="64" applyFont="1" applyAlignment="1">
      <alignment horizontal="center" vertical="top"/>
    </xf>
    <xf numFmtId="169" fontId="47" fillId="0" borderId="0" xfId="64" applyNumberFormat="1" applyFont="1" applyAlignment="1">
      <alignment horizontal="center"/>
    </xf>
    <xf numFmtId="164" fontId="47" fillId="0" borderId="0" xfId="64" applyNumberFormat="1" applyFont="1" applyAlignment="1">
      <alignment horizontal="right" vertical="top"/>
    </xf>
    <xf numFmtId="164" fontId="47" fillId="0" borderId="0" xfId="64" applyNumberFormat="1" applyFont="1" applyAlignment="1">
      <alignment vertical="top"/>
    </xf>
    <xf numFmtId="164" fontId="44" fillId="0" borderId="0" xfId="64" applyNumberFormat="1" applyFont="1" applyAlignment="1">
      <alignment vertical="top"/>
    </xf>
    <xf numFmtId="0" fontId="43" fillId="0" borderId="10" xfId="64" applyFont="1" applyBorder="1" applyAlignment="1">
      <alignment horizontal="justify" vertical="top"/>
    </xf>
    <xf numFmtId="0" fontId="44" fillId="0" borderId="10" xfId="64" applyFont="1" applyBorder="1" applyAlignment="1">
      <alignment horizontal="center" vertical="top"/>
    </xf>
    <xf numFmtId="169" fontId="44" fillId="0" borderId="10" xfId="64" applyNumberFormat="1" applyFont="1" applyBorder="1" applyAlignment="1">
      <alignment horizontal="center"/>
    </xf>
    <xf numFmtId="169" fontId="43" fillId="0" borderId="10" xfId="64" applyNumberFormat="1" applyFont="1" applyBorder="1" applyAlignment="1">
      <alignment horizontal="right" vertical="top"/>
    </xf>
    <xf numFmtId="0" fontId="44" fillId="0" borderId="0" xfId="64" applyFont="1" applyAlignment="1">
      <alignment horizontal="left" vertical="top"/>
    </xf>
    <xf numFmtId="169" fontId="43" fillId="0" borderId="11" xfId="64" applyNumberFormat="1" applyFont="1" applyBorder="1" applyAlignment="1">
      <alignment horizontal="right" vertical="top"/>
    </xf>
    <xf numFmtId="164" fontId="44" fillId="0" borderId="0" xfId="64" applyNumberFormat="1" applyFont="1"/>
    <xf numFmtId="169" fontId="44" fillId="0" borderId="10" xfId="64" applyNumberFormat="1" applyFont="1" applyBorder="1" applyAlignment="1">
      <alignment horizontal="left" vertical="top"/>
    </xf>
    <xf numFmtId="169" fontId="44" fillId="0" borderId="12" xfId="64" applyNumberFormat="1" applyFont="1" applyBorder="1" applyAlignment="1">
      <alignment horizontal="left" vertical="top"/>
    </xf>
    <xf numFmtId="169" fontId="44" fillId="0" borderId="0" xfId="64" applyNumberFormat="1" applyFont="1" applyAlignment="1">
      <alignment horizontal="left" vertical="top"/>
    </xf>
    <xf numFmtId="0" fontId="43" fillId="0" borderId="0" xfId="64" applyFont="1" applyAlignment="1">
      <alignment horizontal="justify" vertical="top"/>
    </xf>
    <xf numFmtId="169" fontId="43" fillId="0" borderId="0" xfId="64" applyNumberFormat="1" applyFont="1" applyAlignment="1">
      <alignment horizontal="right" vertical="top"/>
    </xf>
    <xf numFmtId="2" fontId="49" fillId="0" borderId="0" xfId="503" applyNumberFormat="1" applyFont="1" applyBorder="1" applyAlignment="1" applyProtection="1">
      <alignment horizontal="right" vertical="top"/>
    </xf>
    <xf numFmtId="164" fontId="43" fillId="0" borderId="10" xfId="64" applyNumberFormat="1" applyFont="1" applyBorder="1" applyAlignment="1">
      <alignment horizontal="right" vertical="top"/>
    </xf>
    <xf numFmtId="0" fontId="44" fillId="0" borderId="10" xfId="64" applyFont="1" applyBorder="1" applyAlignment="1">
      <alignment horizontal="center" vertical="center"/>
    </xf>
    <xf numFmtId="164" fontId="44" fillId="0" borderId="0" xfId="503" applyFont="1" applyBorder="1" applyAlignment="1" applyProtection="1">
      <alignment horizontal="left" vertical="top"/>
    </xf>
    <xf numFmtId="2" fontId="49" fillId="0" borderId="10" xfId="503" applyNumberFormat="1" applyFont="1" applyBorder="1" applyAlignment="1" applyProtection="1">
      <alignment horizontal="right" vertical="top"/>
    </xf>
    <xf numFmtId="2" fontId="49" fillId="0" borderId="0" xfId="503" applyNumberFormat="1" applyFont="1" applyFill="1" applyBorder="1" applyAlignment="1" applyProtection="1">
      <alignment horizontal="right" vertical="top"/>
    </xf>
    <xf numFmtId="164" fontId="44" fillId="0" borderId="0" xfId="503" applyFont="1" applyFill="1" applyBorder="1" applyAlignment="1" applyProtection="1">
      <alignment horizontal="left" vertical="top"/>
    </xf>
    <xf numFmtId="2" fontId="49" fillId="28" borderId="10" xfId="503" applyNumberFormat="1" applyFont="1" applyFill="1" applyBorder="1" applyAlignment="1" applyProtection="1">
      <alignment horizontal="center" vertical="top"/>
    </xf>
    <xf numFmtId="164" fontId="44" fillId="28" borderId="10" xfId="503" applyFont="1" applyFill="1" applyBorder="1" applyAlignment="1" applyProtection="1">
      <alignment horizontal="center" vertical="top"/>
    </xf>
    <xf numFmtId="164" fontId="44" fillId="0" borderId="0" xfId="503" applyFont="1" applyBorder="1" applyAlignment="1" applyProtection="1">
      <alignment horizontal="center" vertical="top"/>
    </xf>
    <xf numFmtId="164" fontId="47" fillId="0" borderId="0" xfId="503" applyFont="1" applyAlignment="1" applyProtection="1">
      <alignment horizontal="left" vertical="top"/>
    </xf>
    <xf numFmtId="2" fontId="47" fillId="0" borderId="0" xfId="503" applyNumberFormat="1" applyFont="1" applyAlignment="1" applyProtection="1">
      <alignment horizontal="right" vertical="top"/>
    </xf>
    <xf numFmtId="2" fontId="49" fillId="0" borderId="0" xfId="503" applyNumberFormat="1" applyFont="1" applyFill="1" applyAlignment="1" applyProtection="1">
      <alignment horizontal="right" vertical="top"/>
    </xf>
    <xf numFmtId="2" fontId="50" fillId="0" borderId="10" xfId="503" applyNumberFormat="1" applyFont="1" applyBorder="1" applyAlignment="1" applyProtection="1">
      <alignment horizontal="right" vertical="top"/>
    </xf>
    <xf numFmtId="164" fontId="43" fillId="0" borderId="10" xfId="503" applyFont="1" applyBorder="1" applyAlignment="1" applyProtection="1">
      <alignment horizontal="left" vertical="top"/>
    </xf>
    <xf numFmtId="2" fontId="50" fillId="0" borderId="0" xfId="503" applyNumberFormat="1" applyFont="1" applyBorder="1" applyAlignment="1" applyProtection="1">
      <alignment horizontal="right" vertical="top"/>
    </xf>
    <xf numFmtId="164" fontId="43" fillId="0" borderId="0" xfId="503" applyFont="1" applyBorder="1" applyAlignment="1" applyProtection="1">
      <alignment horizontal="left" vertical="top"/>
    </xf>
    <xf numFmtId="0" fontId="5" fillId="28" borderId="0" xfId="64" applyFill="1"/>
    <xf numFmtId="2" fontId="49" fillId="28" borderId="10" xfId="503" applyNumberFormat="1" applyFont="1" applyFill="1" applyBorder="1" applyAlignment="1" applyProtection="1">
      <alignment horizontal="right" vertical="top"/>
    </xf>
    <xf numFmtId="2" fontId="47" fillId="0" borderId="0" xfId="503" applyNumberFormat="1" applyFont="1" applyFill="1" applyAlignment="1" applyProtection="1">
      <alignment horizontal="right" vertical="top"/>
    </xf>
    <xf numFmtId="164" fontId="56" fillId="0" borderId="0" xfId="503" applyFont="1" applyAlignment="1" applyProtection="1">
      <alignment horizontal="left" vertical="top"/>
    </xf>
    <xf numFmtId="164" fontId="44" fillId="0" borderId="10" xfId="503" applyFont="1" applyBorder="1" applyAlignment="1" applyProtection="1">
      <alignment horizontal="left" vertical="top"/>
    </xf>
    <xf numFmtId="164" fontId="57" fillId="0" borderId="10" xfId="503" applyFont="1" applyBorder="1" applyAlignment="1" applyProtection="1">
      <alignment horizontal="left" vertical="top"/>
    </xf>
    <xf numFmtId="2" fontId="50" fillId="28" borderId="10" xfId="503" applyNumberFormat="1" applyFont="1" applyFill="1" applyBorder="1" applyAlignment="1" applyProtection="1">
      <alignment horizontal="right" vertical="top"/>
    </xf>
    <xf numFmtId="164" fontId="43" fillId="28" borderId="10" xfId="503" applyFont="1" applyFill="1" applyBorder="1" applyAlignment="1" applyProtection="1">
      <alignment horizontal="left" vertical="top"/>
    </xf>
    <xf numFmtId="164" fontId="44" fillId="28" borderId="10" xfId="503" applyFont="1" applyFill="1" applyBorder="1" applyAlignment="1" applyProtection="1">
      <alignment horizontal="left" vertical="top"/>
    </xf>
    <xf numFmtId="2" fontId="50" fillId="0" borderId="0" xfId="503" applyNumberFormat="1" applyFont="1" applyFill="1" applyBorder="1" applyAlignment="1" applyProtection="1">
      <alignment horizontal="right" vertical="top"/>
    </xf>
    <xf numFmtId="164" fontId="43" fillId="0" borderId="0" xfId="503" applyFont="1" applyFill="1" applyBorder="1" applyAlignment="1" applyProtection="1">
      <alignment horizontal="left" vertical="top"/>
    </xf>
    <xf numFmtId="2" fontId="47" fillId="0" borderId="0" xfId="503" applyNumberFormat="1" applyFont="1" applyBorder="1" applyAlignment="1" applyProtection="1">
      <alignment horizontal="right" vertical="top"/>
    </xf>
    <xf numFmtId="164" fontId="47" fillId="0" borderId="0" xfId="503" applyFont="1" applyBorder="1" applyAlignment="1" applyProtection="1">
      <alignment horizontal="left" vertical="top"/>
    </xf>
    <xf numFmtId="164" fontId="44" fillId="0" borderId="0" xfId="503" applyFont="1" applyFill="1" applyAlignment="1" applyProtection="1">
      <alignment horizontal="left" vertical="top"/>
    </xf>
    <xf numFmtId="164" fontId="47" fillId="0" borderId="10" xfId="503" applyFont="1" applyBorder="1" applyAlignment="1" applyProtection="1">
      <alignment horizontal="left" vertical="top"/>
    </xf>
    <xf numFmtId="164" fontId="47" fillId="0" borderId="0" xfId="503" applyFont="1" applyAlignment="1" applyProtection="1">
      <alignment horizontal="left" vertical="top"/>
      <protection locked="0"/>
    </xf>
    <xf numFmtId="164" fontId="44" fillId="0" borderId="0" xfId="503" applyFont="1" applyAlignment="1" applyProtection="1">
      <alignment horizontal="left" vertical="top"/>
      <protection locked="0"/>
    </xf>
    <xf numFmtId="164" fontId="47" fillId="0" borderId="0" xfId="503" applyFont="1" applyFill="1" applyAlignment="1" applyProtection="1">
      <alignment horizontal="left" vertical="top"/>
      <protection locked="0"/>
    </xf>
    <xf numFmtId="164" fontId="47" fillId="0" borderId="0" xfId="503" applyFont="1" applyBorder="1" applyAlignment="1" applyProtection="1">
      <alignment horizontal="left" vertical="top"/>
      <protection locked="0"/>
    </xf>
    <xf numFmtId="164" fontId="47" fillId="0" borderId="0" xfId="503" applyFont="1" applyBorder="1" applyAlignment="1" applyProtection="1">
      <alignment horizontal="center" vertical="top"/>
      <protection locked="0"/>
    </xf>
    <xf numFmtId="164" fontId="44" fillId="0" borderId="0" xfId="503" applyFont="1" applyFill="1" applyAlignment="1" applyProtection="1">
      <alignment horizontal="left" vertical="top"/>
      <protection locked="0"/>
    </xf>
    <xf numFmtId="164" fontId="44" fillId="0" borderId="0" xfId="503" applyFont="1" applyBorder="1" applyAlignment="1" applyProtection="1">
      <alignment horizontal="left" vertical="top"/>
      <protection locked="0"/>
    </xf>
    <xf numFmtId="164" fontId="47" fillId="0" borderId="0" xfId="503" applyFont="1" applyFill="1" applyBorder="1" applyAlignment="1" applyProtection="1">
      <alignment horizontal="left" vertical="top"/>
      <protection locked="0"/>
    </xf>
    <xf numFmtId="0" fontId="68" fillId="0" borderId="0" xfId="504" applyFont="1" applyAlignment="1">
      <alignment horizontal="right" vertical="top"/>
    </xf>
    <xf numFmtId="0" fontId="68" fillId="0" borderId="0" xfId="504" applyFont="1" applyAlignment="1">
      <alignment horizontal="center" vertical="top"/>
    </xf>
    <xf numFmtId="0" fontId="69" fillId="0" borderId="0" xfId="504" applyFont="1" applyAlignment="1">
      <alignment horizontal="left" vertical="top"/>
    </xf>
    <xf numFmtId="0" fontId="61" fillId="0" borderId="0" xfId="504" applyFont="1" applyAlignment="1">
      <alignment horizontal="right" vertical="top"/>
    </xf>
    <xf numFmtId="0" fontId="70" fillId="0" borderId="0" xfId="504" applyFont="1" applyAlignment="1">
      <alignment horizontal="left" vertical="top"/>
    </xf>
    <xf numFmtId="0" fontId="67" fillId="0" borderId="0" xfId="504" applyAlignment="1">
      <alignment horizontal="left" vertical="top"/>
    </xf>
    <xf numFmtId="4" fontId="67" fillId="0" borderId="0" xfId="504" applyNumberFormat="1" applyAlignment="1">
      <alignment horizontal="left" vertical="top"/>
    </xf>
    <xf numFmtId="0" fontId="14" fillId="0" borderId="0" xfId="504" applyFont="1" applyAlignment="1">
      <alignment horizontal="right" vertical="top"/>
    </xf>
    <xf numFmtId="0" fontId="61" fillId="0" borderId="0" xfId="504" applyFont="1" applyAlignment="1">
      <alignment horizontal="right"/>
    </xf>
    <xf numFmtId="0" fontId="61" fillId="0" borderId="0" xfId="504" applyFont="1" applyAlignment="1">
      <alignment horizontal="left" vertical="top"/>
    </xf>
    <xf numFmtId="0" fontId="61" fillId="0" borderId="0" xfId="504" applyFont="1" applyAlignment="1">
      <alignment horizontal="justify" vertical="justify" wrapText="1"/>
    </xf>
    <xf numFmtId="4" fontId="14" fillId="0" borderId="0" xfId="504" applyNumberFormat="1" applyFont="1" applyAlignment="1">
      <alignment horizontal="right"/>
    </xf>
    <xf numFmtId="0" fontId="61" fillId="0" borderId="0" xfId="504" applyFont="1" applyAlignment="1">
      <alignment horizontal="left" vertical="top" wrapText="1"/>
    </xf>
    <xf numFmtId="0" fontId="61" fillId="0" borderId="0" xfId="504" applyFont="1" applyAlignment="1">
      <alignment vertical="top"/>
    </xf>
    <xf numFmtId="49" fontId="70" fillId="0" borderId="0" xfId="504" applyNumberFormat="1" applyFont="1" applyAlignment="1">
      <alignment horizontal="center" vertical="top"/>
    </xf>
    <xf numFmtId="4" fontId="61" fillId="0" borderId="0" xfId="505" applyNumberFormat="1" applyFont="1" applyAlignment="1" applyProtection="1">
      <alignment vertical="top"/>
    </xf>
    <xf numFmtId="4" fontId="61" fillId="0" borderId="0" xfId="505" applyNumberFormat="1" applyFont="1" applyAlignment="1" applyProtection="1">
      <alignment horizontal="right" vertical="top"/>
    </xf>
    <xf numFmtId="0" fontId="61" fillId="0" borderId="0" xfId="504" applyFont="1" applyAlignment="1">
      <alignment horizontal="justify" vertical="top" wrapText="1"/>
    </xf>
    <xf numFmtId="0" fontId="70" fillId="0" borderId="0" xfId="504" applyFont="1" applyAlignment="1">
      <alignment horizontal="center" vertical="top"/>
    </xf>
    <xf numFmtId="0" fontId="70" fillId="0" borderId="0" xfId="504" applyFont="1" applyAlignment="1">
      <alignment horizontal="justify" vertical="top" wrapText="1"/>
    </xf>
    <xf numFmtId="4" fontId="67" fillId="0" borderId="0" xfId="504" applyNumberFormat="1" applyAlignment="1">
      <alignment horizontal="right" vertical="top"/>
    </xf>
    <xf numFmtId="4" fontId="0" fillId="0" borderId="0" xfId="505" applyNumberFormat="1" applyFont="1" applyAlignment="1" applyProtection="1">
      <alignment horizontal="right" vertical="top"/>
    </xf>
    <xf numFmtId="4" fontId="14" fillId="0" borderId="0" xfId="505" applyNumberFormat="1" applyFont="1" applyAlignment="1" applyProtection="1">
      <alignment horizontal="right" vertical="top"/>
    </xf>
    <xf numFmtId="0" fontId="61" fillId="0" borderId="0" xfId="504" applyFont="1" applyAlignment="1">
      <alignment horizontal="center" vertical="top"/>
    </xf>
    <xf numFmtId="2" fontId="61" fillId="0" borderId="0" xfId="504" applyNumberFormat="1" applyFont="1" applyAlignment="1">
      <alignment horizontal="right" vertical="top"/>
    </xf>
    <xf numFmtId="4" fontId="61" fillId="0" borderId="0" xfId="504" applyNumberFormat="1" applyFont="1" applyAlignment="1">
      <alignment horizontal="right" vertical="top"/>
    </xf>
    <xf numFmtId="0" fontId="70" fillId="0" borderId="0" xfId="504" applyFont="1" applyAlignment="1">
      <alignment horizontal="right" vertical="top"/>
    </xf>
    <xf numFmtId="0" fontId="61" fillId="0" borderId="0" xfId="504" applyFont="1" applyAlignment="1">
      <alignment horizontal="center"/>
    </xf>
    <xf numFmtId="2" fontId="61" fillId="0" borderId="0" xfId="504" applyNumberFormat="1" applyFont="1" applyAlignment="1">
      <alignment horizontal="right"/>
    </xf>
    <xf numFmtId="4" fontId="71" fillId="0" borderId="0" xfId="504" applyNumberFormat="1" applyFont="1" applyAlignment="1">
      <alignment horizontal="right"/>
    </xf>
    <xf numFmtId="3" fontId="67" fillId="0" borderId="0" xfId="504" applyNumberFormat="1" applyAlignment="1">
      <alignment horizontal="right" vertical="top"/>
    </xf>
    <xf numFmtId="171" fontId="14" fillId="0" borderId="0" xfId="506" applyAlignment="1" applyProtection="1">
      <alignment horizontal="right" vertical="top"/>
    </xf>
    <xf numFmtId="0" fontId="70" fillId="0" borderId="10" xfId="504" applyFont="1" applyBorder="1" applyAlignment="1">
      <alignment horizontal="left" vertical="top"/>
    </xf>
    <xf numFmtId="0" fontId="61" fillId="0" borderId="10" xfId="504" applyFont="1" applyBorder="1" applyAlignment="1">
      <alignment horizontal="left" vertical="top"/>
    </xf>
    <xf numFmtId="2" fontId="61" fillId="0" borderId="10" xfId="504" applyNumberFormat="1" applyFont="1" applyBorder="1" applyAlignment="1">
      <alignment horizontal="right" vertical="top"/>
    </xf>
    <xf numFmtId="4" fontId="61" fillId="0" borderId="10" xfId="504" applyNumberFormat="1" applyFont="1" applyBorder="1" applyAlignment="1">
      <alignment horizontal="right" vertical="top"/>
    </xf>
    <xf numFmtId="0" fontId="70" fillId="0" borderId="0" xfId="504" applyFont="1" applyAlignment="1">
      <alignment horizontal="left" vertical="top" wrapText="1"/>
    </xf>
    <xf numFmtId="1" fontId="61" fillId="0" borderId="0" xfId="504" applyNumberFormat="1" applyFont="1" applyAlignment="1">
      <alignment horizontal="right" vertical="top"/>
    </xf>
    <xf numFmtId="164" fontId="61" fillId="0" borderId="0" xfId="505" applyFont="1" applyAlignment="1" applyProtection="1">
      <alignment horizontal="right" wrapText="1"/>
    </xf>
    <xf numFmtId="0" fontId="70" fillId="0" borderId="10" xfId="504" applyFont="1" applyBorder="1" applyAlignment="1">
      <alignment horizontal="justify" vertical="top" wrapText="1"/>
    </xf>
    <xf numFmtId="164" fontId="61" fillId="0" borderId="0" xfId="505" applyFont="1" applyAlignment="1" applyProtection="1">
      <alignment horizontal="right" vertical="top"/>
    </xf>
    <xf numFmtId="164" fontId="14" fillId="0" borderId="0" xfId="505" applyFont="1" applyAlignment="1" applyProtection="1">
      <alignment vertical="top"/>
    </xf>
    <xf numFmtId="4" fontId="61" fillId="0" borderId="0" xfId="504" applyNumberFormat="1" applyFont="1" applyAlignment="1">
      <alignment horizontal="right" vertical="top" wrapText="1"/>
    </xf>
    <xf numFmtId="0" fontId="61" fillId="0" borderId="0" xfId="504" applyFont="1" applyAlignment="1">
      <alignment horizontal="right" vertical="center"/>
    </xf>
    <xf numFmtId="4" fontId="61" fillId="0" borderId="0" xfId="504" applyNumberFormat="1" applyFont="1" applyAlignment="1">
      <alignment horizontal="right" vertical="center"/>
    </xf>
    <xf numFmtId="0" fontId="61" fillId="0" borderId="0" xfId="504" applyFont="1" applyAlignment="1">
      <alignment horizontal="left"/>
    </xf>
    <xf numFmtId="4" fontId="61" fillId="0" borderId="0" xfId="504" applyNumberFormat="1" applyFont="1" applyAlignment="1">
      <alignment horizontal="right"/>
    </xf>
    <xf numFmtId="4" fontId="61" fillId="0" borderId="0" xfId="504" applyNumberFormat="1" applyFont="1" applyAlignment="1">
      <alignment horizontal="right" wrapText="1"/>
    </xf>
    <xf numFmtId="4" fontId="14" fillId="0" borderId="0" xfId="505" applyNumberFormat="1" applyFont="1" applyAlignment="1" applyProtection="1"/>
    <xf numFmtId="164" fontId="61" fillId="0" borderId="0" xfId="505" applyFont="1" applyAlignment="1" applyProtection="1">
      <alignment horizontal="right"/>
    </xf>
    <xf numFmtId="164" fontId="14" fillId="0" borderId="0" xfId="505" applyFont="1" applyProtection="1"/>
    <xf numFmtId="0" fontId="64" fillId="0" borderId="0" xfId="507" applyFont="1" applyAlignment="1">
      <alignment vertical="top" wrapText="1"/>
    </xf>
    <xf numFmtId="3" fontId="64" fillId="0" borderId="0" xfId="507" applyNumberFormat="1" applyFont="1" applyAlignment="1">
      <alignment horizontal="right" vertical="top"/>
    </xf>
    <xf numFmtId="2" fontId="61" fillId="0" borderId="0" xfId="505" applyNumberFormat="1" applyFont="1" applyAlignment="1" applyProtection="1">
      <alignment horizontal="right"/>
    </xf>
    <xf numFmtId="49" fontId="61" fillId="0" borderId="0" xfId="504" applyNumberFormat="1" applyFont="1" applyAlignment="1">
      <alignment horizontal="center" vertical="top"/>
    </xf>
    <xf numFmtId="0" fontId="61" fillId="0" borderId="0" xfId="504" applyFont="1" applyAlignment="1">
      <alignment vertical="top" wrapText="1"/>
    </xf>
    <xf numFmtId="2" fontId="67" fillId="0" borderId="0" xfId="504" applyNumberFormat="1" applyAlignment="1">
      <alignment horizontal="right" vertical="top"/>
    </xf>
    <xf numFmtId="4" fontId="14" fillId="0" borderId="0" xfId="504" applyNumberFormat="1" applyFont="1" applyAlignment="1">
      <alignment horizontal="right" vertical="top"/>
    </xf>
    <xf numFmtId="1" fontId="61" fillId="0" borderId="0" xfId="504" applyNumberFormat="1" applyFont="1" applyAlignment="1">
      <alignment horizontal="right"/>
    </xf>
    <xf numFmtId="164" fontId="0" fillId="0" borderId="0" xfId="505" applyFont="1" applyAlignment="1" applyProtection="1">
      <alignment horizontal="right" vertical="top"/>
    </xf>
    <xf numFmtId="0" fontId="64" fillId="0" borderId="0" xfId="504" applyFont="1" applyAlignment="1">
      <alignment vertical="top" wrapText="1"/>
    </xf>
    <xf numFmtId="3" fontId="64" fillId="0" borderId="0" xfId="504" applyNumberFormat="1" applyFont="1" applyAlignment="1">
      <alignment horizontal="right" vertical="top"/>
    </xf>
    <xf numFmtId="0" fontId="71" fillId="0" borderId="0" xfId="504" applyFont="1" applyAlignment="1">
      <alignment horizontal="right"/>
    </xf>
    <xf numFmtId="0" fontId="72" fillId="0" borderId="0" xfId="504" applyFont="1" applyAlignment="1">
      <alignment horizontal="justify" vertical="justify" wrapText="1"/>
    </xf>
    <xf numFmtId="0" fontId="66" fillId="0" borderId="10" xfId="504" applyFont="1" applyBorder="1" applyAlignment="1">
      <alignment horizontal="justify" vertical="center" wrapText="1"/>
    </xf>
    <xf numFmtId="0" fontId="14" fillId="0" borderId="10" xfId="504" applyFont="1" applyBorder="1" applyAlignment="1">
      <alignment horizontal="center" vertical="center"/>
    </xf>
    <xf numFmtId="2" fontId="14" fillId="0" borderId="10" xfId="504" applyNumberFormat="1" applyFont="1" applyBorder="1" applyAlignment="1">
      <alignment horizontal="right" vertical="center"/>
    </xf>
    <xf numFmtId="0" fontId="14" fillId="0" borderId="10" xfId="504" applyFont="1" applyBorder="1" applyAlignment="1">
      <alignment horizontal="right" vertical="center"/>
    </xf>
    <xf numFmtId="4" fontId="14" fillId="0" borderId="10" xfId="504" applyNumberFormat="1" applyFont="1" applyBorder="1" applyAlignment="1">
      <alignment horizontal="right" vertical="center"/>
    </xf>
    <xf numFmtId="0" fontId="70" fillId="0" borderId="0" xfId="504" applyFont="1" applyAlignment="1">
      <alignment horizontal="justify" vertical="center" wrapText="1"/>
    </xf>
    <xf numFmtId="0" fontId="61" fillId="0" borderId="0" xfId="504" applyFont="1" applyAlignment="1">
      <alignment horizontal="center" vertical="center"/>
    </xf>
    <xf numFmtId="2" fontId="61" fillId="0" borderId="0" xfId="504" applyNumberFormat="1" applyFont="1" applyAlignment="1">
      <alignment horizontal="right" vertical="center"/>
    </xf>
    <xf numFmtId="4" fontId="0" fillId="0" borderId="0" xfId="505" applyNumberFormat="1" applyFont="1" applyAlignment="1" applyProtection="1">
      <alignment vertical="top"/>
      <protection locked="0"/>
    </xf>
    <xf numFmtId="4" fontId="0" fillId="0" borderId="0" xfId="505" applyNumberFormat="1" applyFont="1" applyProtection="1">
      <protection locked="0"/>
    </xf>
    <xf numFmtId="4" fontId="0" fillId="0" borderId="0" xfId="505" applyNumberFormat="1" applyFont="1" applyAlignment="1" applyProtection="1">
      <alignment horizontal="right" vertical="top"/>
      <protection locked="0"/>
    </xf>
    <xf numFmtId="4" fontId="61" fillId="0" borderId="0" xfId="504" applyNumberFormat="1" applyFont="1" applyAlignment="1" applyProtection="1">
      <alignment horizontal="right" vertical="top" wrapText="1"/>
      <protection locked="0"/>
    </xf>
    <xf numFmtId="4" fontId="61" fillId="0" borderId="0" xfId="504" applyNumberFormat="1" applyFont="1" applyAlignment="1" applyProtection="1">
      <alignment horizontal="right" wrapText="1"/>
      <protection locked="0"/>
    </xf>
    <xf numFmtId="4" fontId="0" fillId="0" borderId="0" xfId="505" applyNumberFormat="1" applyFont="1" applyAlignment="1" applyProtection="1">
      <alignment horizontal="right"/>
      <protection locked="0"/>
    </xf>
    <xf numFmtId="4" fontId="61" fillId="0" borderId="0" xfId="504" applyNumberFormat="1" applyFont="1" applyAlignment="1" applyProtection="1">
      <alignment horizontal="right" vertical="center"/>
      <protection locked="0"/>
    </xf>
    <xf numFmtId="166" fontId="42" fillId="0" borderId="0" xfId="508" applyFont="1" applyFill="1" applyBorder="1" applyAlignment="1" applyProtection="1">
      <alignment horizontal="right" wrapText="1"/>
      <protection locked="0"/>
    </xf>
    <xf numFmtId="4" fontId="62" fillId="0" borderId="0" xfId="508" applyNumberFormat="1" applyFont="1" applyFill="1" applyBorder="1" applyAlignment="1" applyProtection="1">
      <alignment horizontal="right" wrapText="1"/>
      <protection locked="0"/>
    </xf>
    <xf numFmtId="166" fontId="62" fillId="0" borderId="0" xfId="508" applyFont="1" applyFill="1" applyAlignment="1" applyProtection="1">
      <alignment horizontal="right" wrapText="1"/>
      <protection locked="0"/>
    </xf>
    <xf numFmtId="0" fontId="14" fillId="0" borderId="0" xfId="1438"/>
    <xf numFmtId="183" fontId="14" fillId="0" borderId="0" xfId="1438" applyNumberFormat="1"/>
    <xf numFmtId="0" fontId="46" fillId="0" borderId="10" xfId="1438" applyFont="1" applyBorder="1" applyAlignment="1">
      <alignment horizontal="center" vertical="top"/>
    </xf>
    <xf numFmtId="0" fontId="46" fillId="0" borderId="10" xfId="1438" applyFont="1" applyBorder="1" applyAlignment="1">
      <alignment horizontal="center" vertical="top" wrapText="1"/>
    </xf>
    <xf numFmtId="0" fontId="46" fillId="0" borderId="10" xfId="1438" applyFont="1" applyBorder="1" applyAlignment="1">
      <alignment horizontal="center"/>
    </xf>
    <xf numFmtId="183" fontId="46" fillId="0" borderId="10" xfId="1438" applyNumberFormat="1" applyFont="1" applyBorder="1" applyAlignment="1">
      <alignment horizontal="center"/>
    </xf>
    <xf numFmtId="0" fontId="46" fillId="0" borderId="0" xfId="1438" applyFont="1"/>
    <xf numFmtId="183" fontId="14" fillId="0" borderId="0" xfId="0" applyNumberFormat="1" applyFont="1"/>
    <xf numFmtId="183" fontId="0" fillId="0" borderId="12" xfId="0" applyNumberFormat="1" applyBorder="1" applyProtection="1">
      <protection locked="0"/>
    </xf>
    <xf numFmtId="0" fontId="14" fillId="0" borderId="0" xfId="0" applyFont="1"/>
    <xf numFmtId="183" fontId="14" fillId="0" borderId="12" xfId="0" applyNumberFormat="1" applyFont="1" applyBorder="1" applyProtection="1">
      <protection locked="0"/>
    </xf>
    <xf numFmtId="183" fontId="46" fillId="0" borderId="10" xfId="0" applyNumberFormat="1" applyFont="1" applyBorder="1" applyAlignment="1">
      <alignment horizontal="center"/>
    </xf>
    <xf numFmtId="183" fontId="0" fillId="0" borderId="0" xfId="0" applyNumberFormat="1"/>
    <xf numFmtId="183" fontId="0" fillId="0" borderId="16" xfId="0" applyNumberFormat="1" applyBorder="1" applyProtection="1">
      <protection locked="0"/>
    </xf>
    <xf numFmtId="183" fontId="46" fillId="0" borderId="0" xfId="0" applyNumberFormat="1" applyFont="1" applyAlignment="1">
      <alignment horizontal="center"/>
    </xf>
    <xf numFmtId="183" fontId="0" fillId="85" borderId="0" xfId="0" applyNumberFormat="1" applyFill="1"/>
    <xf numFmtId="183" fontId="0" fillId="85" borderId="17" xfId="0" applyNumberFormat="1" applyFill="1" applyBorder="1"/>
    <xf numFmtId="183" fontId="0" fillId="85" borderId="18" xfId="0" applyNumberFormat="1" applyFill="1" applyBorder="1"/>
    <xf numFmtId="9" fontId="14" fillId="85" borderId="0" xfId="475" applyFill="1" applyBorder="1" applyAlignment="1" applyProtection="1"/>
    <xf numFmtId="183" fontId="14" fillId="0" borderId="10" xfId="0" applyNumberFormat="1" applyFont="1" applyBorder="1"/>
    <xf numFmtId="183" fontId="14" fillId="0" borderId="0" xfId="0" applyNumberFormat="1" applyFont="1" applyAlignment="1">
      <alignment vertical="top" wrapText="1"/>
    </xf>
    <xf numFmtId="164" fontId="57" fillId="0" borderId="10" xfId="64" applyNumberFormat="1" applyFont="1" applyBorder="1" applyAlignment="1">
      <alignment horizontal="right" vertical="top"/>
    </xf>
    <xf numFmtId="0" fontId="93" fillId="0" borderId="0" xfId="0" applyFont="1" applyAlignment="1">
      <alignment horizontal="left" vertical="top" wrapText="1"/>
    </xf>
    <xf numFmtId="2" fontId="49" fillId="86" borderId="0" xfId="503" applyNumberFormat="1" applyFont="1" applyFill="1" applyAlignment="1" applyProtection="1">
      <alignment horizontal="right" vertical="top"/>
    </xf>
    <xf numFmtId="2" fontId="47" fillId="86" borderId="0" xfId="503" applyNumberFormat="1" applyFont="1" applyFill="1" applyBorder="1" applyAlignment="1" applyProtection="1">
      <alignment horizontal="right" vertical="top"/>
    </xf>
    <xf numFmtId="0" fontId="104" fillId="0" borderId="0" xfId="504" applyFont="1"/>
    <xf numFmtId="4" fontId="104" fillId="0" borderId="0" xfId="504" applyNumberFormat="1" applyFont="1"/>
    <xf numFmtId="0" fontId="104" fillId="0" borderId="0" xfId="504" applyFont="1" applyAlignment="1">
      <alignment horizontal="right"/>
    </xf>
    <xf numFmtId="0" fontId="104" fillId="0" borderId="0" xfId="504" applyFont="1" applyAlignment="1">
      <alignment horizontal="left" vertical="top"/>
    </xf>
    <xf numFmtId="4" fontId="104" fillId="0" borderId="0" xfId="504" applyNumberFormat="1" applyFont="1" applyAlignment="1">
      <alignment horizontal="left" vertical="top"/>
    </xf>
    <xf numFmtId="0" fontId="104" fillId="0" borderId="0" xfId="504" applyFont="1" applyAlignment="1">
      <alignment horizontal="right" vertical="top"/>
    </xf>
    <xf numFmtId="0" fontId="105" fillId="0" borderId="0" xfId="504" applyFont="1" applyAlignment="1">
      <alignment horizontal="center" vertical="top"/>
    </xf>
    <xf numFmtId="2" fontId="104" fillId="0" borderId="0" xfId="504" applyNumberFormat="1" applyFont="1" applyAlignment="1">
      <alignment horizontal="right"/>
    </xf>
    <xf numFmtId="4" fontId="104" fillId="0" borderId="0" xfId="504" applyNumberFormat="1" applyFont="1" applyAlignment="1">
      <alignment horizontal="right"/>
    </xf>
    <xf numFmtId="0" fontId="104" fillId="0" borderId="0" xfId="504" applyFont="1" applyAlignment="1">
      <alignment vertical="top"/>
    </xf>
    <xf numFmtId="2" fontId="104" fillId="0" borderId="0" xfId="504" applyNumberFormat="1" applyFont="1"/>
    <xf numFmtId="0" fontId="43" fillId="0" borderId="10" xfId="64" applyFont="1" applyBorder="1" applyAlignment="1">
      <alignment horizontal="left" vertical="top"/>
    </xf>
    <xf numFmtId="0" fontId="47" fillId="0" borderId="0" xfId="64" applyFont="1" applyAlignment="1">
      <alignment horizontal="justify" vertical="top"/>
    </xf>
    <xf numFmtId="0" fontId="93" fillId="0" borderId="0" xfId="0" applyFont="1" applyAlignment="1">
      <alignment horizontal="left" vertical="top" wrapText="1"/>
    </xf>
    <xf numFmtId="49" fontId="47" fillId="0" borderId="0" xfId="64" applyNumberFormat="1" applyFont="1" applyAlignment="1" applyProtection="1">
      <alignment vertical="top"/>
      <protection locked="0"/>
    </xf>
    <xf numFmtId="0" fontId="14" fillId="0" borderId="0" xfId="504" applyFont="1" applyAlignment="1">
      <alignment horizontal="left" vertical="top"/>
    </xf>
    <xf numFmtId="0" fontId="70" fillId="0" borderId="0" xfId="504" applyFont="1" applyAlignment="1">
      <alignment horizontal="justify" vertical="justify"/>
    </xf>
    <xf numFmtId="0" fontId="14" fillId="0" borderId="0" xfId="504" applyFont="1" applyAlignment="1">
      <alignment horizontal="left"/>
    </xf>
    <xf numFmtId="0" fontId="61" fillId="0" borderId="0" xfId="504" applyFont="1" applyAlignment="1">
      <alignment horizontal="justify" vertical="justify"/>
    </xf>
    <xf numFmtId="0" fontId="115" fillId="0" borderId="0" xfId="504" applyFont="1"/>
    <xf numFmtId="0" fontId="14" fillId="0" borderId="0" xfId="504" applyFont="1" applyAlignment="1">
      <alignment vertical="top"/>
    </xf>
    <xf numFmtId="0" fontId="14" fillId="0" borderId="0" xfId="504" applyFont="1" applyAlignment="1">
      <alignment horizontal="center" vertical="top"/>
    </xf>
    <xf numFmtId="0" fontId="14" fillId="0" borderId="0" xfId="504" applyFont="1" applyAlignment="1">
      <alignment horizontal="justify" vertical="justify" wrapText="1"/>
    </xf>
    <xf numFmtId="0" fontId="70" fillId="0" borderId="0" xfId="504" applyFont="1" applyAlignment="1">
      <alignment vertical="top"/>
    </xf>
    <xf numFmtId="0" fontId="61" fillId="0" borderId="0" xfId="504" applyFont="1" applyAlignment="1">
      <alignment horizontal="justify" wrapText="1"/>
    </xf>
    <xf numFmtId="0" fontId="61" fillId="86" borderId="0" xfId="504" applyFont="1" applyFill="1" applyAlignment="1">
      <alignment horizontal="justify" vertical="top" wrapText="1"/>
    </xf>
    <xf numFmtId="0" fontId="61" fillId="0" borderId="0" xfId="504" applyFont="1" applyAlignment="1">
      <alignment wrapText="1"/>
    </xf>
    <xf numFmtId="0" fontId="14" fillId="0" borderId="0" xfId="504" applyFont="1" applyAlignment="1">
      <alignment horizontal="center"/>
    </xf>
    <xf numFmtId="49" fontId="42" fillId="0" borderId="19" xfId="104" applyNumberFormat="1" applyFont="1" applyBorder="1" applyAlignment="1">
      <alignment horizontal="left" vertical="top" wrapText="1"/>
    </xf>
    <xf numFmtId="0" fontId="34" fillId="0" borderId="19" xfId="104" applyFont="1" applyBorder="1" applyAlignment="1">
      <alignment horizontal="right" wrapText="1"/>
    </xf>
    <xf numFmtId="166" fontId="34" fillId="0" borderId="19" xfId="508" applyFont="1" applyFill="1" applyBorder="1" applyAlignment="1" applyProtection="1">
      <alignment horizontal="right" wrapText="1"/>
    </xf>
    <xf numFmtId="4" fontId="42" fillId="0" borderId="19" xfId="104" applyNumberFormat="1" applyFont="1" applyBorder="1" applyAlignment="1">
      <alignment horizontal="right" wrapText="1"/>
    </xf>
    <xf numFmtId="0" fontId="42" fillId="0" borderId="0" xfId="104" applyFont="1" applyAlignment="1">
      <alignment vertical="top" wrapText="1" shrinkToFit="1"/>
    </xf>
    <xf numFmtId="0" fontId="42" fillId="0" borderId="0" xfId="104" applyFont="1" applyAlignment="1">
      <alignment vertical="top" wrapText="1"/>
    </xf>
    <xf numFmtId="0" fontId="42" fillId="0" borderId="19" xfId="104" applyFont="1" applyBorder="1" applyAlignment="1">
      <alignment horizontal="left" vertical="top" wrapText="1"/>
    </xf>
    <xf numFmtId="0" fontId="14" fillId="0" borderId="0" xfId="1438" applyFont="1" applyAlignment="1">
      <alignment horizontal="center" vertical="top"/>
    </xf>
    <xf numFmtId="0" fontId="14" fillId="0" borderId="0" xfId="1438" applyFont="1" applyAlignment="1">
      <alignment vertical="top" wrapText="1"/>
    </xf>
    <xf numFmtId="0" fontId="14" fillId="0" borderId="0" xfId="1438" applyFont="1" applyAlignment="1">
      <alignment horizontal="left"/>
    </xf>
    <xf numFmtId="0" fontId="14" fillId="0" borderId="0" xfId="1438" applyFont="1" applyAlignment="1">
      <alignment horizontal="right"/>
    </xf>
    <xf numFmtId="49" fontId="14" fillId="84" borderId="0" xfId="0" applyNumberFormat="1" applyFont="1" applyFill="1" applyAlignment="1" applyProtection="1">
      <alignment horizontal="center" vertical="top"/>
    </xf>
    <xf numFmtId="49" fontId="14" fillId="84" borderId="0" xfId="0" applyNumberFormat="1" applyFont="1" applyFill="1" applyAlignment="1" applyProtection="1">
      <alignment vertical="top" wrapText="1"/>
    </xf>
    <xf numFmtId="49" fontId="14" fillId="84" borderId="0" xfId="0" applyNumberFormat="1" applyFont="1" applyFill="1" applyAlignment="1" applyProtection="1">
      <alignment horizontal="left"/>
    </xf>
    <xf numFmtId="49" fontId="14" fillId="84" borderId="0" xfId="0" applyNumberFormat="1" applyFont="1" applyFill="1" applyAlignment="1" applyProtection="1">
      <alignment horizontal="right"/>
    </xf>
    <xf numFmtId="0" fontId="0" fillId="84" borderId="0" xfId="0" applyFill="1" applyProtection="1"/>
    <xf numFmtId="49" fontId="58" fillId="84" borderId="0" xfId="0" applyNumberFormat="1" applyFont="1" applyFill="1" applyProtection="1"/>
    <xf numFmtId="0" fontId="58" fillId="84" borderId="0" xfId="0" applyFont="1" applyFill="1" applyProtection="1"/>
    <xf numFmtId="0" fontId="14" fillId="0" borderId="0" xfId="1438" applyProtection="1"/>
    <xf numFmtId="49" fontId="95" fillId="84" borderId="0" xfId="0" applyNumberFormat="1" applyFont="1" applyFill="1" applyAlignment="1" applyProtection="1">
      <alignment horizontal="left"/>
    </xf>
    <xf numFmtId="49" fontId="73" fillId="84" borderId="0" xfId="0" applyNumberFormat="1" applyFont="1" applyFill="1" applyAlignment="1" applyProtection="1">
      <alignment horizontal="left"/>
    </xf>
    <xf numFmtId="49" fontId="58" fillId="84" borderId="0" xfId="0" applyNumberFormat="1" applyFont="1" applyFill="1" applyAlignment="1" applyProtection="1">
      <alignment horizontal="left"/>
    </xf>
    <xf numFmtId="49" fontId="96" fillId="84" borderId="0" xfId="0" applyNumberFormat="1" applyFont="1" applyFill="1" applyAlignment="1" applyProtection="1">
      <alignment horizontal="left"/>
    </xf>
    <xf numFmtId="0" fontId="97" fillId="0" borderId="0" xfId="0" applyFont="1" applyProtection="1"/>
    <xf numFmtId="49" fontId="98" fillId="84" borderId="0" xfId="0" applyNumberFormat="1" applyFont="1" applyFill="1" applyAlignment="1" applyProtection="1">
      <alignment horizontal="left"/>
    </xf>
    <xf numFmtId="49" fontId="99" fillId="84" borderId="0" xfId="0" applyNumberFormat="1" applyFont="1" applyFill="1" applyAlignment="1" applyProtection="1">
      <alignment horizontal="left"/>
    </xf>
    <xf numFmtId="0" fontId="14" fillId="0" borderId="0" xfId="1438" applyFont="1" applyProtection="1"/>
    <xf numFmtId="49" fontId="100" fillId="84" borderId="0" xfId="0" applyNumberFormat="1" applyFont="1" applyFill="1" applyAlignment="1" applyProtection="1">
      <alignment horizontal="left"/>
    </xf>
    <xf numFmtId="0" fontId="14" fillId="0" borderId="0" xfId="1438" applyFont="1" applyAlignment="1" applyProtection="1">
      <alignment horizontal="center" vertical="top"/>
    </xf>
    <xf numFmtId="0" fontId="14" fillId="0" borderId="0" xfId="1438" applyFont="1" applyAlignment="1" applyProtection="1">
      <alignment vertical="top" wrapText="1"/>
    </xf>
    <xf numFmtId="0" fontId="14" fillId="0" borderId="0" xfId="1438" applyFont="1" applyAlignment="1" applyProtection="1">
      <alignment horizontal="left"/>
    </xf>
    <xf numFmtId="0" fontId="14" fillId="0" borderId="0" xfId="1438" applyFont="1" applyAlignment="1" applyProtection="1">
      <alignment horizontal="right"/>
    </xf>
    <xf numFmtId="183" fontId="14" fillId="0" borderId="0" xfId="1438" applyNumberFormat="1" applyProtection="1"/>
    <xf numFmtId="0" fontId="46" fillId="0" borderId="10" xfId="1438" applyFont="1" applyBorder="1" applyAlignment="1" applyProtection="1">
      <alignment horizontal="center" vertical="top"/>
    </xf>
    <xf numFmtId="0" fontId="46" fillId="0" borderId="10" xfId="1438" applyFont="1" applyBorder="1" applyAlignment="1" applyProtection="1">
      <alignment horizontal="center" vertical="top" wrapText="1"/>
    </xf>
    <xf numFmtId="0" fontId="46" fillId="0" borderId="10" xfId="1438" applyFont="1" applyBorder="1" applyAlignment="1" applyProtection="1">
      <alignment horizontal="center"/>
    </xf>
    <xf numFmtId="183" fontId="46" fillId="0" borderId="10" xfId="1438" applyNumberFormat="1" applyFont="1" applyBorder="1" applyAlignment="1" applyProtection="1">
      <alignment horizontal="center"/>
    </xf>
    <xf numFmtId="0" fontId="101" fillId="0" borderId="0" xfId="1438" applyFont="1" applyAlignment="1" applyProtection="1">
      <alignment horizontal="center" vertical="top"/>
    </xf>
    <xf numFmtId="0" fontId="101" fillId="0" borderId="0" xfId="1438" applyFont="1" applyAlignment="1" applyProtection="1">
      <alignment horizontal="left" vertical="top"/>
    </xf>
    <xf numFmtId="0" fontId="14" fillId="0" borderId="0" xfId="1438" applyFont="1" applyAlignment="1" applyProtection="1">
      <alignment horizontal="left" vertical="top" wrapText="1" indent="1"/>
    </xf>
    <xf numFmtId="170" fontId="14" fillId="0" borderId="0" xfId="1438" applyNumberFormat="1" applyProtection="1"/>
    <xf numFmtId="0" fontId="14" fillId="0" borderId="0" xfId="1438" applyFont="1" applyAlignment="1" applyProtection="1">
      <alignment horizontal="left" vertical="top" wrapText="1"/>
    </xf>
    <xf numFmtId="183" fontId="104" fillId="0" borderId="0" xfId="1438" applyNumberFormat="1" applyFont="1" applyProtection="1"/>
    <xf numFmtId="170" fontId="104" fillId="0" borderId="0" xfId="1438" applyNumberFormat="1" applyFont="1" applyProtection="1"/>
    <xf numFmtId="0" fontId="14" fillId="0" borderId="0" xfId="0" applyFont="1" applyAlignment="1" applyProtection="1">
      <alignment horizontal="center" vertical="top"/>
    </xf>
    <xf numFmtId="0" fontId="101" fillId="0" borderId="0" xfId="0" applyFont="1" applyAlignment="1" applyProtection="1">
      <alignment horizontal="left" vertical="top"/>
    </xf>
    <xf numFmtId="0" fontId="14" fillId="0" borderId="0" xfId="0" applyFont="1" applyAlignment="1" applyProtection="1">
      <alignment horizontal="left"/>
    </xf>
    <xf numFmtId="0" fontId="14" fillId="0" borderId="0" xfId="0" applyFont="1" applyAlignment="1" applyProtection="1">
      <alignment horizontal="right"/>
    </xf>
    <xf numFmtId="183" fontId="14" fillId="0" borderId="0" xfId="0" applyNumberFormat="1" applyFont="1" applyProtection="1"/>
    <xf numFmtId="0" fontId="0" fillId="0" borderId="0" xfId="0" applyProtection="1"/>
    <xf numFmtId="0" fontId="14" fillId="0" borderId="0" xfId="0" applyFont="1" applyAlignment="1" applyProtection="1">
      <alignment vertical="top" wrapText="1"/>
    </xf>
    <xf numFmtId="170" fontId="0" fillId="0" borderId="0" xfId="0" applyNumberFormat="1" applyProtection="1"/>
    <xf numFmtId="0" fontId="58" fillId="0" borderId="0" xfId="0" applyFont="1" applyAlignment="1" applyProtection="1">
      <alignment vertical="top" wrapText="1"/>
    </xf>
    <xf numFmtId="0" fontId="58" fillId="0" borderId="0" xfId="0" applyFont="1" applyProtection="1"/>
    <xf numFmtId="0" fontId="14" fillId="0" borderId="0" xfId="0" applyFont="1" applyProtection="1"/>
    <xf numFmtId="0" fontId="58" fillId="0" borderId="0" xfId="0" applyFont="1" applyAlignment="1" applyProtection="1">
      <alignment horizontal="left" vertical="top" wrapText="1" indent="1"/>
    </xf>
    <xf numFmtId="0" fontId="64" fillId="0" borderId="0" xfId="0" applyFont="1" applyAlignment="1" applyProtection="1">
      <alignment horizontal="left" vertical="top" wrapText="1" indent="1"/>
    </xf>
    <xf numFmtId="0" fontId="58" fillId="0" borderId="0" xfId="0" applyFont="1" applyAlignment="1" applyProtection="1">
      <alignment horizontal="left"/>
    </xf>
    <xf numFmtId="0" fontId="14" fillId="0" borderId="15" xfId="0" applyFont="1" applyBorder="1" applyAlignment="1" applyProtection="1">
      <alignment vertical="top" wrapText="1"/>
    </xf>
    <xf numFmtId="0" fontId="14" fillId="0" borderId="15" xfId="0" applyFont="1" applyBorder="1" applyAlignment="1" applyProtection="1">
      <alignment horizontal="left"/>
    </xf>
    <xf numFmtId="0" fontId="14" fillId="0" borderId="10" xfId="0" applyFont="1" applyBorder="1" applyAlignment="1" applyProtection="1">
      <alignment horizontal="right"/>
    </xf>
    <xf numFmtId="0" fontId="14" fillId="0" borderId="0" xfId="0" applyFont="1" applyAlignment="1" applyProtection="1">
      <alignment vertical="top"/>
    </xf>
    <xf numFmtId="0" fontId="14" fillId="0" borderId="0" xfId="0" applyFont="1" applyAlignment="1" applyProtection="1">
      <alignment horizontal="left" vertical="top" wrapText="1" indent="1"/>
    </xf>
    <xf numFmtId="0" fontId="46" fillId="0" borderId="10" xfId="0" applyFont="1" applyBorder="1" applyAlignment="1" applyProtection="1">
      <alignment horizontal="center" vertical="top" wrapText="1"/>
    </xf>
    <xf numFmtId="0" fontId="46" fillId="0" borderId="10" xfId="0" applyFont="1" applyBorder="1" applyAlignment="1" applyProtection="1">
      <alignment horizontal="center"/>
    </xf>
    <xf numFmtId="0" fontId="64" fillId="0" borderId="0" xfId="0" applyFont="1" applyProtection="1"/>
    <xf numFmtId="0" fontId="58" fillId="0" borderId="0" xfId="0" applyFont="1" applyAlignment="1" applyProtection="1">
      <alignment horizontal="right"/>
    </xf>
    <xf numFmtId="0" fontId="58" fillId="0" borderId="15" xfId="0" applyFont="1" applyBorder="1" applyAlignment="1" applyProtection="1">
      <alignment vertical="top" wrapText="1"/>
    </xf>
    <xf numFmtId="0" fontId="64" fillId="0" borderId="0" xfId="0" applyFont="1" applyAlignment="1" applyProtection="1">
      <alignment horizontal="justify" vertical="top"/>
    </xf>
    <xf numFmtId="0" fontId="64" fillId="0" borderId="0" xfId="0" applyFont="1" applyAlignment="1" applyProtection="1">
      <alignment horizontal="left"/>
    </xf>
    <xf numFmtId="0" fontId="14" fillId="0" borderId="0" xfId="0" applyFont="1" applyAlignment="1" applyProtection="1">
      <alignment horizontal="left" vertical="top" wrapText="1"/>
    </xf>
    <xf numFmtId="0" fontId="64" fillId="0" borderId="0" xfId="0" applyFont="1" applyAlignment="1" applyProtection="1">
      <alignment vertical="top" wrapText="1"/>
    </xf>
    <xf numFmtId="0" fontId="64" fillId="0" borderId="0" xfId="0" applyFont="1" applyAlignment="1" applyProtection="1">
      <alignment wrapText="1"/>
    </xf>
    <xf numFmtId="0" fontId="64" fillId="0" borderId="0" xfId="0" applyFont="1" applyAlignment="1" applyProtection="1">
      <alignment horizontal="left" vertical="top" wrapText="1"/>
    </xf>
    <xf numFmtId="0" fontId="64" fillId="0" borderId="0" xfId="0" applyFont="1" applyAlignment="1" applyProtection="1">
      <alignment horizontal="justify"/>
    </xf>
    <xf numFmtId="0" fontId="58" fillId="0" borderId="0" xfId="0" applyFont="1" applyAlignment="1" applyProtection="1">
      <alignment horizontal="left" vertical="top" wrapText="1"/>
    </xf>
    <xf numFmtId="0" fontId="58" fillId="0" borderId="0" xfId="0" applyFont="1" applyAlignment="1" applyProtection="1">
      <alignment horizontal="left" vertical="top" wrapText="1" indent="2"/>
    </xf>
    <xf numFmtId="0" fontId="58" fillId="0" borderId="0" xfId="0" applyFont="1" applyAlignment="1" applyProtection="1">
      <alignment horizontal="justify" vertical="top"/>
    </xf>
    <xf numFmtId="0" fontId="64" fillId="0" borderId="0" xfId="0" applyFont="1" applyAlignment="1" applyProtection="1">
      <alignment vertical="center"/>
    </xf>
    <xf numFmtId="0" fontId="58" fillId="0" borderId="0" xfId="0" applyFont="1" applyAlignment="1" applyProtection="1">
      <alignment vertical="top"/>
    </xf>
    <xf numFmtId="0" fontId="46" fillId="0" borderId="0" xfId="0" applyFont="1" applyAlignment="1" applyProtection="1">
      <alignment horizontal="center" vertical="top" wrapText="1"/>
    </xf>
    <xf numFmtId="0" fontId="46" fillId="0" borderId="0" xfId="0" applyFont="1" applyAlignment="1" applyProtection="1">
      <alignment horizontal="center"/>
    </xf>
    <xf numFmtId="0" fontId="116" fillId="85" borderId="0" xfId="0" applyFont="1" applyFill="1" applyAlignment="1" applyProtection="1">
      <alignment horizontal="left" vertical="top"/>
    </xf>
    <xf numFmtId="0" fontId="58" fillId="85" borderId="0" xfId="0" applyFont="1" applyFill="1" applyAlignment="1" applyProtection="1">
      <alignment horizontal="left"/>
    </xf>
    <xf numFmtId="0" fontId="58" fillId="85" borderId="0" xfId="0" applyFont="1" applyFill="1" applyAlignment="1" applyProtection="1">
      <alignment horizontal="right"/>
    </xf>
    <xf numFmtId="0" fontId="58" fillId="85" borderId="17" xfId="0" applyFont="1" applyFill="1" applyBorder="1" applyAlignment="1" applyProtection="1">
      <alignment vertical="top" wrapText="1"/>
    </xf>
    <xf numFmtId="0" fontId="58" fillId="85" borderId="17" xfId="0" applyFont="1" applyFill="1" applyBorder="1" applyAlignment="1" applyProtection="1">
      <alignment horizontal="left"/>
    </xf>
    <xf numFmtId="0" fontId="58" fillId="85" borderId="17" xfId="0" applyFont="1" applyFill="1" applyBorder="1" applyAlignment="1" applyProtection="1">
      <alignment horizontal="right"/>
    </xf>
    <xf numFmtId="0" fontId="58" fillId="85" borderId="0" xfId="0" applyFont="1" applyFill="1" applyAlignment="1" applyProtection="1">
      <alignment vertical="top" wrapText="1"/>
    </xf>
    <xf numFmtId="0" fontId="101" fillId="85" borderId="0" xfId="0" applyFont="1" applyFill="1" applyAlignment="1" applyProtection="1">
      <alignment vertical="top" wrapText="1"/>
    </xf>
    <xf numFmtId="0" fontId="101" fillId="85" borderId="18" xfId="0" applyFont="1" applyFill="1" applyBorder="1" applyAlignment="1" applyProtection="1">
      <alignment vertical="top" wrapText="1"/>
    </xf>
    <xf numFmtId="0" fontId="58" fillId="85" borderId="18" xfId="0" applyFont="1" applyFill="1" applyBorder="1" applyAlignment="1" applyProtection="1">
      <alignment horizontal="left"/>
    </xf>
    <xf numFmtId="0" fontId="58" fillId="85" borderId="18" xfId="0" applyFont="1" applyFill="1" applyBorder="1" applyAlignment="1" applyProtection="1">
      <alignment horizontal="right"/>
    </xf>
    <xf numFmtId="170" fontId="0" fillId="0" borderId="12" xfId="0" applyNumberFormat="1" applyBorder="1" applyProtection="1"/>
    <xf numFmtId="170" fontId="0" fillId="0" borderId="10" xfId="0" applyNumberFormat="1" applyBorder="1" applyProtection="1"/>
    <xf numFmtId="0" fontId="0" fillId="0" borderId="0" xfId="0" applyAlignment="1" applyProtection="1">
      <alignment vertical="top" wrapText="1"/>
    </xf>
    <xf numFmtId="0" fontId="0" fillId="0" borderId="12" xfId="0" applyBorder="1" applyProtection="1"/>
    <xf numFmtId="170" fontId="0" fillId="0" borderId="16" xfId="0" applyNumberFormat="1" applyBorder="1" applyProtection="1"/>
    <xf numFmtId="0" fontId="0" fillId="85" borderId="0" xfId="0" applyFill="1" applyProtection="1"/>
    <xf numFmtId="0" fontId="0" fillId="85" borderId="17" xfId="0" applyFill="1" applyBorder="1" applyProtection="1"/>
    <xf numFmtId="170" fontId="0" fillId="85" borderId="16" xfId="0" applyNumberFormat="1" applyFill="1" applyBorder="1" applyProtection="1"/>
    <xf numFmtId="0" fontId="0" fillId="85" borderId="18" xfId="0" applyFill="1" applyBorder="1" applyProtection="1"/>
    <xf numFmtId="170" fontId="0" fillId="85" borderId="0" xfId="0" applyNumberFormat="1" applyFill="1" applyProtection="1"/>
    <xf numFmtId="49" fontId="47" fillId="0" borderId="0" xfId="64" applyNumberFormat="1" applyFont="1" applyAlignment="1" applyProtection="1">
      <alignment vertical="top"/>
    </xf>
    <xf numFmtId="0" fontId="47" fillId="0" borderId="0" xfId="64" applyFont="1" applyAlignment="1" applyProtection="1">
      <alignment horizontal="justify" vertical="top"/>
    </xf>
    <xf numFmtId="0" fontId="47" fillId="0" borderId="0" xfId="64" applyFont="1" applyAlignment="1" applyProtection="1">
      <alignment horizontal="center" vertical="top"/>
    </xf>
    <xf numFmtId="0" fontId="58" fillId="0" borderId="0" xfId="1" applyFont="1" applyAlignment="1" applyProtection="1">
      <alignment horizontal="justify"/>
    </xf>
    <xf numFmtId="0" fontId="106" fillId="0" borderId="0" xfId="64" applyFont="1" applyAlignment="1" applyProtection="1">
      <alignment horizontal="left" vertical="top"/>
    </xf>
    <xf numFmtId="0" fontId="58" fillId="0" borderId="0" xfId="64" applyFont="1" applyAlignment="1" applyProtection="1">
      <alignment horizontal="left" vertical="top" wrapText="1"/>
    </xf>
    <xf numFmtId="0" fontId="106" fillId="0" borderId="0" xfId="64" applyFont="1" applyAlignment="1" applyProtection="1">
      <alignment horizontal="left" vertical="top" wrapText="1"/>
    </xf>
    <xf numFmtId="0" fontId="106" fillId="0" borderId="0" xfId="64" applyFont="1" applyProtection="1"/>
    <xf numFmtId="0" fontId="58" fillId="0" borderId="0" xfId="64" applyFont="1" applyProtection="1"/>
    <xf numFmtId="0" fontId="57" fillId="0" borderId="0" xfId="64" applyFont="1" applyAlignment="1" applyProtection="1">
      <alignment horizontal="left" vertical="top"/>
    </xf>
    <xf numFmtId="0" fontId="57" fillId="0" borderId="0" xfId="64" applyFont="1" applyAlignment="1" applyProtection="1">
      <alignment horizontal="center" vertical="top" wrapText="1"/>
    </xf>
    <xf numFmtId="0" fontId="51" fillId="0" borderId="0" xfId="64" applyFont="1" applyAlignment="1" applyProtection="1">
      <alignment horizontal="left" vertical="top" wrapText="1"/>
    </xf>
    <xf numFmtId="0" fontId="47" fillId="0" borderId="0" xfId="64" applyFont="1" applyAlignment="1" applyProtection="1">
      <alignment horizontal="left" vertical="top" wrapText="1"/>
    </xf>
    <xf numFmtId="0" fontId="106" fillId="0" borderId="0" xfId="64" applyFont="1" applyAlignment="1" applyProtection="1">
      <alignment horizontal="center" vertical="top" wrapText="1"/>
    </xf>
    <xf numFmtId="0" fontId="52" fillId="0" borderId="0" xfId="64" applyFont="1" applyAlignment="1" applyProtection="1">
      <alignment horizontal="left" vertical="top" wrapText="1"/>
    </xf>
    <xf numFmtId="169" fontId="44" fillId="0" borderId="0" xfId="64" applyNumberFormat="1" applyFont="1" applyAlignment="1" applyProtection="1">
      <alignment horizontal="center"/>
    </xf>
    <xf numFmtId="0" fontId="44" fillId="0" borderId="0" xfId="64" applyFont="1" applyProtection="1"/>
    <xf numFmtId="169" fontId="47" fillId="0" borderId="0" xfId="64" applyNumberFormat="1" applyFont="1" applyAlignment="1" applyProtection="1">
      <alignment horizontal="center"/>
    </xf>
    <xf numFmtId="164" fontId="47" fillId="0" borderId="0" xfId="64" applyNumberFormat="1" applyFont="1" applyAlignment="1" applyProtection="1">
      <alignment horizontal="right" vertical="top"/>
    </xf>
    <xf numFmtId="164" fontId="47" fillId="0" borderId="0" xfId="64" applyNumberFormat="1" applyFont="1" applyAlignment="1" applyProtection="1">
      <alignment vertical="top"/>
    </xf>
    <xf numFmtId="164" fontId="44" fillId="0" borderId="0" xfId="64" applyNumberFormat="1" applyFont="1" applyAlignment="1" applyProtection="1">
      <alignment horizontal="right" vertical="top"/>
    </xf>
    <xf numFmtId="164" fontId="44" fillId="0" borderId="0" xfId="64" applyNumberFormat="1" applyFont="1" applyAlignment="1" applyProtection="1">
      <alignment vertical="top"/>
    </xf>
    <xf numFmtId="0" fontId="57" fillId="0" borderId="10" xfId="64" applyFont="1" applyBorder="1" applyAlignment="1" applyProtection="1">
      <alignment horizontal="justify" vertical="top"/>
    </xf>
    <xf numFmtId="0" fontId="47" fillId="0" borderId="10" xfId="64" applyFont="1" applyBorder="1" applyAlignment="1" applyProtection="1">
      <alignment horizontal="center" vertical="top"/>
    </xf>
    <xf numFmtId="169" fontId="44" fillId="0" borderId="10" xfId="64" applyNumberFormat="1" applyFont="1" applyBorder="1" applyAlignment="1" applyProtection="1">
      <alignment horizontal="center"/>
    </xf>
    <xf numFmtId="169" fontId="43" fillId="0" borderId="10" xfId="64" applyNumberFormat="1" applyFont="1" applyBorder="1" applyAlignment="1" applyProtection="1">
      <alignment horizontal="right" vertical="top"/>
    </xf>
    <xf numFmtId="0" fontId="44" fillId="0" borderId="0" xfId="64" applyFont="1" applyAlignment="1" applyProtection="1">
      <alignment horizontal="left" vertical="top"/>
    </xf>
    <xf numFmtId="169" fontId="43" fillId="0" borderId="11" xfId="64" applyNumberFormat="1" applyFont="1" applyBorder="1" applyAlignment="1" applyProtection="1">
      <alignment horizontal="right" vertical="top"/>
    </xf>
    <xf numFmtId="169" fontId="44" fillId="0" borderId="11" xfId="64" applyNumberFormat="1" applyFont="1" applyBorder="1" applyAlignment="1" applyProtection="1">
      <alignment horizontal="left" vertical="top"/>
    </xf>
    <xf numFmtId="169" fontId="44" fillId="0" borderId="0" xfId="64" applyNumberFormat="1" applyFont="1" applyAlignment="1" applyProtection="1">
      <alignment horizontal="left" vertical="top"/>
    </xf>
    <xf numFmtId="169" fontId="44" fillId="0" borderId="10" xfId="64" applyNumberFormat="1" applyFont="1" applyBorder="1" applyAlignment="1" applyProtection="1">
      <alignment horizontal="left" vertical="top"/>
    </xf>
    <xf numFmtId="164" fontId="44" fillId="0" borderId="0" xfId="64" applyNumberFormat="1" applyFont="1" applyProtection="1"/>
    <xf numFmtId="0" fontId="107" fillId="0" borderId="0" xfId="64" applyFont="1" applyProtection="1"/>
    <xf numFmtId="0" fontId="57" fillId="0" borderId="0" xfId="64" applyFont="1" applyAlignment="1" applyProtection="1">
      <alignment horizontal="justify" vertical="top"/>
    </xf>
    <xf numFmtId="169" fontId="43" fillId="0" borderId="0" xfId="64" applyNumberFormat="1" applyFont="1" applyAlignment="1" applyProtection="1">
      <alignment horizontal="right" vertical="top"/>
    </xf>
    <xf numFmtId="0" fontId="47" fillId="0" borderId="0" xfId="0" applyFont="1" applyAlignment="1" applyProtection="1">
      <alignment horizontal="justify" vertical="center" wrapText="1"/>
    </xf>
    <xf numFmtId="0" fontId="108" fillId="0" borderId="0" xfId="0" applyFont="1" applyAlignment="1" applyProtection="1">
      <alignment horizontal="justify" vertical="center"/>
    </xf>
    <xf numFmtId="0" fontId="108" fillId="0" borderId="0" xfId="64" applyFont="1" applyProtection="1"/>
    <xf numFmtId="0" fontId="109" fillId="28" borderId="12" xfId="64" applyFont="1" applyFill="1" applyBorder="1" applyProtection="1"/>
    <xf numFmtId="0" fontId="107" fillId="28" borderId="12" xfId="64" applyFont="1" applyFill="1" applyBorder="1" applyAlignment="1" applyProtection="1">
      <alignment horizontal="center" vertical="top"/>
    </xf>
    <xf numFmtId="0" fontId="53" fillId="28" borderId="12" xfId="64" applyFont="1" applyFill="1" applyBorder="1" applyProtection="1"/>
    <xf numFmtId="49" fontId="108" fillId="0" borderId="0" xfId="64" applyNumberFormat="1" applyFont="1" applyAlignment="1" applyProtection="1">
      <alignment vertical="top"/>
    </xf>
    <xf numFmtId="0" fontId="109" fillId="0" borderId="0" xfId="64" applyFont="1" applyAlignment="1" applyProtection="1">
      <alignment horizontal="justify" vertical="top"/>
    </xf>
    <xf numFmtId="0" fontId="110" fillId="0" borderId="0" xfId="64" applyFont="1" applyProtection="1"/>
    <xf numFmtId="0" fontId="106" fillId="28" borderId="0" xfId="64" applyFont="1" applyFill="1" applyProtection="1"/>
    <xf numFmtId="0" fontId="111" fillId="28" borderId="0" xfId="64" applyFont="1" applyFill="1" applyAlignment="1" applyProtection="1">
      <alignment horizontal="center" vertical="top"/>
    </xf>
    <xf numFmtId="0" fontId="55" fillId="28" borderId="0" xfId="64" applyFont="1" applyFill="1" applyProtection="1"/>
    <xf numFmtId="0" fontId="47" fillId="28" borderId="10" xfId="64" applyFont="1" applyFill="1" applyBorder="1" applyAlignment="1" applyProtection="1">
      <alignment horizontal="left" vertical="top"/>
    </xf>
    <xf numFmtId="0" fontId="47" fillId="28" borderId="10" xfId="64" applyFont="1" applyFill="1" applyBorder="1" applyAlignment="1" applyProtection="1">
      <alignment horizontal="center" vertical="top"/>
    </xf>
    <xf numFmtId="0" fontId="47" fillId="0" borderId="0" xfId="64" applyFont="1" applyAlignment="1" applyProtection="1">
      <alignment horizontal="left" vertical="top"/>
    </xf>
    <xf numFmtId="0" fontId="47" fillId="0" borderId="0" xfId="64" applyFont="1" applyAlignment="1" applyProtection="1">
      <alignment horizontal="justify" vertical="top" wrapText="1"/>
    </xf>
    <xf numFmtId="0" fontId="47" fillId="0" borderId="0" xfId="64" applyFont="1" applyAlignment="1" applyProtection="1">
      <alignment horizontal="right" vertical="top" wrapText="1"/>
    </xf>
    <xf numFmtId="0" fontId="54" fillId="0" borderId="0" xfId="64" applyFont="1" applyAlignment="1" applyProtection="1">
      <alignment horizontal="center"/>
    </xf>
    <xf numFmtId="0" fontId="5" fillId="0" borderId="0" xfId="64" applyProtection="1"/>
    <xf numFmtId="0" fontId="57" fillId="0" borderId="10" xfId="64" applyFont="1" applyBorder="1" applyAlignment="1" applyProtection="1">
      <alignment horizontal="center" vertical="top"/>
    </xf>
    <xf numFmtId="0" fontId="57" fillId="0" borderId="0" xfId="64" applyFont="1" applyAlignment="1" applyProtection="1">
      <alignment horizontal="center" vertical="top"/>
    </xf>
    <xf numFmtId="0" fontId="54" fillId="0" borderId="0" xfId="64" applyFont="1" applyProtection="1"/>
    <xf numFmtId="0" fontId="107" fillId="28" borderId="0" xfId="64" applyFont="1" applyFill="1" applyAlignment="1" applyProtection="1">
      <alignment horizontal="center" vertical="top"/>
    </xf>
    <xf numFmtId="0" fontId="5" fillId="28" borderId="0" xfId="64" applyFill="1" applyProtection="1"/>
    <xf numFmtId="0" fontId="47" fillId="0" borderId="0" xfId="64" applyFont="1" applyAlignment="1" applyProtection="1">
      <alignment horizontal="right" vertical="top"/>
    </xf>
    <xf numFmtId="0" fontId="114" fillId="0" borderId="0" xfId="64" applyFont="1" applyProtection="1"/>
    <xf numFmtId="0" fontId="107" fillId="0" borderId="0" xfId="64" applyFont="1" applyAlignment="1" applyProtection="1">
      <alignment horizontal="center" vertical="top"/>
    </xf>
    <xf numFmtId="0" fontId="32" fillId="0" borderId="0" xfId="64" applyFont="1" applyProtection="1"/>
    <xf numFmtId="0" fontId="57" fillId="0" borderId="10" xfId="64" applyFont="1" applyBorder="1" applyAlignment="1" applyProtection="1">
      <alignment horizontal="left" vertical="top"/>
    </xf>
    <xf numFmtId="0" fontId="106" fillId="28" borderId="10" xfId="64" applyFont="1" applyFill="1" applyBorder="1" applyAlignment="1" applyProtection="1">
      <alignment horizontal="justify" vertical="top"/>
    </xf>
    <xf numFmtId="0" fontId="57" fillId="28" borderId="10" xfId="64" applyFont="1" applyFill="1" applyBorder="1" applyAlignment="1" applyProtection="1">
      <alignment horizontal="center" vertical="top"/>
    </xf>
    <xf numFmtId="0" fontId="106" fillId="0" borderId="0" xfId="64" applyFont="1" applyAlignment="1" applyProtection="1">
      <alignment horizontal="justify" vertical="top"/>
    </xf>
    <xf numFmtId="0" fontId="57" fillId="0" borderId="0" xfId="64" applyFont="1" applyAlignment="1" applyProtection="1">
      <alignment horizontal="justify" vertical="top" wrapText="1"/>
    </xf>
    <xf numFmtId="0" fontId="104" fillId="0" borderId="0" xfId="1438" applyFont="1" applyAlignment="1" applyProtection="1">
      <alignment horizontal="left" vertical="top" wrapText="1"/>
    </xf>
    <xf numFmtId="0" fontId="58" fillId="0" borderId="0" xfId="0" applyFont="1" applyAlignment="1" applyProtection="1">
      <alignment horizontal="center" vertical="top"/>
    </xf>
    <xf numFmtId="0" fontId="14" fillId="0" borderId="15" xfId="0" applyFont="1" applyBorder="1" applyAlignment="1" applyProtection="1">
      <alignment horizontal="center" vertical="top"/>
    </xf>
    <xf numFmtId="0" fontId="46" fillId="0" borderId="10" xfId="0" applyFont="1" applyBorder="1" applyAlignment="1" applyProtection="1">
      <alignment horizontal="center" vertical="top"/>
    </xf>
    <xf numFmtId="0" fontId="46" fillId="0" borderId="0" xfId="0" applyFont="1" applyAlignment="1" applyProtection="1">
      <alignment horizontal="center" vertical="top"/>
    </xf>
    <xf numFmtId="0" fontId="58" fillId="85" borderId="0" xfId="0" applyFont="1" applyFill="1" applyAlignment="1" applyProtection="1">
      <alignment horizontal="center" vertical="top"/>
    </xf>
    <xf numFmtId="0" fontId="58" fillId="85" borderId="17" xfId="0" applyFont="1" applyFill="1" applyBorder="1" applyAlignment="1" applyProtection="1">
      <alignment horizontal="center" vertical="top"/>
    </xf>
    <xf numFmtId="0" fontId="101" fillId="85" borderId="18" xfId="0" applyFont="1" applyFill="1" applyBorder="1" applyAlignment="1" applyProtection="1">
      <alignment horizontal="center" vertical="top"/>
    </xf>
    <xf numFmtId="0" fontId="6" fillId="0" borderId="0" xfId="1" applyFont="1" applyAlignment="1">
      <alignment horizontal="left" vertical="top" wrapText="1"/>
    </xf>
    <xf numFmtId="0" fontId="7" fillId="0" borderId="0" xfId="1" applyFont="1" applyAlignment="1">
      <alignment horizontal="left" vertical="top"/>
    </xf>
    <xf numFmtId="0" fontId="4" fillId="0" borderId="0" xfId="64" applyFont="1" applyAlignment="1">
      <alignment horizontal="left" vertical="top" wrapText="1"/>
    </xf>
    <xf numFmtId="0" fontId="4" fillId="0" borderId="0" xfId="64" applyFont="1"/>
    <xf numFmtId="0" fontId="43" fillId="28" borderId="10" xfId="64" applyFont="1" applyFill="1" applyBorder="1" applyAlignment="1">
      <alignment horizontal="left" vertical="center" wrapText="1"/>
    </xf>
    <xf numFmtId="0" fontId="43" fillId="28" borderId="10" xfId="64" applyFont="1" applyFill="1" applyBorder="1" applyAlignment="1">
      <alignment horizontal="left" vertical="top"/>
    </xf>
    <xf numFmtId="0" fontId="44" fillId="0" borderId="0" xfId="64" applyFont="1" applyAlignment="1">
      <alignment horizontal="justify" vertical="top"/>
    </xf>
    <xf numFmtId="0" fontId="47" fillId="0" borderId="0" xfId="64" applyFont="1" applyAlignment="1">
      <alignment horizontal="justify" vertical="top"/>
    </xf>
    <xf numFmtId="0" fontId="57" fillId="0" borderId="10" xfId="64" applyFont="1" applyBorder="1" applyAlignment="1">
      <alignment horizontal="left" vertical="top"/>
    </xf>
    <xf numFmtId="0" fontId="43" fillId="0" borderId="10" xfId="64" applyFont="1" applyBorder="1" applyAlignment="1">
      <alignment horizontal="left" vertical="top"/>
    </xf>
    <xf numFmtId="0" fontId="4" fillId="28" borderId="10" xfId="64" applyFont="1" applyFill="1" applyBorder="1" applyAlignment="1">
      <alignment horizontal="left" vertical="center" wrapText="1"/>
    </xf>
    <xf numFmtId="0" fontId="49" fillId="0" borderId="0" xfId="64" applyFont="1" applyAlignment="1">
      <alignment horizontal="justify" vertical="top"/>
    </xf>
    <xf numFmtId="0" fontId="49" fillId="0" borderId="0" xfId="64" applyFont="1" applyAlignment="1">
      <alignment horizontal="justify" vertical="top" wrapText="1"/>
    </xf>
    <xf numFmtId="0" fontId="9" fillId="28" borderId="10" xfId="64" applyFont="1" applyFill="1" applyBorder="1" applyAlignment="1">
      <alignment vertical="center" wrapText="1"/>
    </xf>
    <xf numFmtId="0" fontId="50" fillId="0" borderId="0" xfId="64" applyFont="1" applyAlignment="1">
      <alignment horizontal="justify" vertical="top"/>
    </xf>
    <xf numFmtId="0" fontId="49" fillId="0" borderId="0" xfId="64" applyFont="1" applyAlignment="1">
      <alignment vertical="top" wrapText="1"/>
    </xf>
    <xf numFmtId="0" fontId="43" fillId="0" borderId="10" xfId="64" applyFont="1" applyBorder="1" applyAlignment="1" applyProtection="1">
      <alignment horizontal="left" vertical="top"/>
    </xf>
    <xf numFmtId="0" fontId="6" fillId="0" borderId="0" xfId="64" applyFont="1" applyAlignment="1" applyProtection="1">
      <alignment horizontal="left" vertical="top" wrapText="1"/>
    </xf>
    <xf numFmtId="0" fontId="7" fillId="0" borderId="0" xfId="64" applyFont="1" applyAlignment="1" applyProtection="1">
      <alignment horizontal="left" vertical="top"/>
    </xf>
    <xf numFmtId="0" fontId="4" fillId="0" borderId="0" xfId="64" applyFont="1" applyAlignment="1" applyProtection="1">
      <alignment horizontal="left" vertical="top" wrapText="1"/>
    </xf>
    <xf numFmtId="0" fontId="4" fillId="0" borderId="0" xfId="64" applyFont="1" applyProtection="1"/>
    <xf numFmtId="0" fontId="43" fillId="0" borderId="0" xfId="64" applyFont="1" applyAlignment="1" applyProtection="1">
      <alignment horizontal="left" vertical="top" wrapText="1"/>
    </xf>
    <xf numFmtId="0" fontId="47" fillId="0" borderId="0" xfId="64" applyFont="1" applyAlignment="1" applyProtection="1">
      <alignment horizontal="left" vertical="top" wrapText="1"/>
    </xf>
    <xf numFmtId="0" fontId="43" fillId="28" borderId="10" xfId="64" applyFont="1" applyFill="1" applyBorder="1" applyAlignment="1" applyProtection="1">
      <alignment horizontal="left" vertical="top"/>
    </xf>
    <xf numFmtId="49" fontId="93" fillId="0" borderId="0" xfId="0" applyNumberFormat="1" applyFont="1" applyAlignment="1">
      <alignment horizontal="left" vertical="top" wrapText="1"/>
    </xf>
    <xf numFmtId="0" fontId="93" fillId="0" borderId="0" xfId="0" applyFont="1" applyAlignment="1">
      <alignment horizontal="left" vertical="top" wrapText="1"/>
    </xf>
    <xf numFmtId="0" fontId="94" fillId="0" borderId="0" xfId="0" applyFont="1" applyAlignment="1">
      <alignment horizontal="center" vertical="top" wrapText="1"/>
    </xf>
    <xf numFmtId="0" fontId="59" fillId="0" borderId="0" xfId="0" applyFont="1" applyAlignment="1">
      <alignment horizontal="center" vertical="top" wrapText="1"/>
    </xf>
    <xf numFmtId="3" fontId="93" fillId="0" borderId="0" xfId="0" applyNumberFormat="1" applyFont="1" applyAlignment="1">
      <alignment horizontal="left" vertical="top" wrapText="1"/>
    </xf>
    <xf numFmtId="0" fontId="104" fillId="0" borderId="0" xfId="1438" applyFont="1" applyAlignment="1" applyProtection="1">
      <alignment horizontal="left" vertical="top" wrapText="1"/>
    </xf>
  </cellXfs>
  <cellStyles count="2039">
    <cellStyle name="20 % - Accent1" xfId="511"/>
    <cellStyle name="20 % - Accent2" xfId="512"/>
    <cellStyle name="20 % - Accent3" xfId="513"/>
    <cellStyle name="20 % - Accent4" xfId="514"/>
    <cellStyle name="20 % - Accent5" xfId="515"/>
    <cellStyle name="20 % - Accent6" xfId="516"/>
    <cellStyle name="20% - Accent1 2" xfId="517"/>
    <cellStyle name="20% - Accent1 2 2" xfId="518"/>
    <cellStyle name="20% - Accent1 2 2 2" xfId="519"/>
    <cellStyle name="20% - Accent1 2 3" xfId="520"/>
    <cellStyle name="20% - Accent1 3" xfId="521"/>
    <cellStyle name="20% - Accent1 3 2" xfId="522"/>
    <cellStyle name="20% - Accent1 4" xfId="523"/>
    <cellStyle name="20% - Accent1 4 2" xfId="524"/>
    <cellStyle name="20% - Accent1 5" xfId="525"/>
    <cellStyle name="20% - Accent2 2" xfId="526"/>
    <cellStyle name="20% - Accent2 2 2" xfId="527"/>
    <cellStyle name="20% - Accent2 2 2 2" xfId="528"/>
    <cellStyle name="20% - Accent2 2 3" xfId="529"/>
    <cellStyle name="20% - Accent2 3" xfId="530"/>
    <cellStyle name="20% - Accent2 3 2" xfId="531"/>
    <cellStyle name="20% - Accent2 4" xfId="532"/>
    <cellStyle name="20% - Accent2 4 2" xfId="533"/>
    <cellStyle name="20% - Accent2 5" xfId="534"/>
    <cellStyle name="20% - Accent3 2" xfId="535"/>
    <cellStyle name="20% - Accent3 2 2" xfId="536"/>
    <cellStyle name="20% - Accent3 2 2 2" xfId="537"/>
    <cellStyle name="20% - Accent3 2 3" xfId="538"/>
    <cellStyle name="20% - Accent3 3" xfId="539"/>
    <cellStyle name="20% - Accent3 3 2" xfId="540"/>
    <cellStyle name="20% - Accent3 4" xfId="541"/>
    <cellStyle name="20% - Accent3 4 2" xfId="542"/>
    <cellStyle name="20% - Accent3 5" xfId="543"/>
    <cellStyle name="20% - Accent4 2" xfId="544"/>
    <cellStyle name="20% - Accent4 2 2" xfId="545"/>
    <cellStyle name="20% - Accent4 2 2 2" xfId="546"/>
    <cellStyle name="20% - Accent4 2 3" xfId="547"/>
    <cellStyle name="20% - Accent4 3" xfId="548"/>
    <cellStyle name="20% - Accent4 3 2" xfId="549"/>
    <cellStyle name="20% - Accent4 4" xfId="550"/>
    <cellStyle name="20% - Accent4 4 2" xfId="551"/>
    <cellStyle name="20% - Accent4 5" xfId="552"/>
    <cellStyle name="20% - Accent5 2" xfId="553"/>
    <cellStyle name="20% - Accent5 2 2" xfId="554"/>
    <cellStyle name="20% - Accent5 2 2 2" xfId="555"/>
    <cellStyle name="20% - Accent5 2 3" xfId="556"/>
    <cellStyle name="20% - Accent5 3" xfId="557"/>
    <cellStyle name="20% - Accent5 3 2" xfId="558"/>
    <cellStyle name="20% - Accent5 4" xfId="559"/>
    <cellStyle name="20% - Accent5 4 2" xfId="560"/>
    <cellStyle name="20% - Accent5 5" xfId="561"/>
    <cellStyle name="20% - Accent6 2" xfId="562"/>
    <cellStyle name="20% - Accent6 2 2" xfId="563"/>
    <cellStyle name="20% - Accent6 2 2 2" xfId="564"/>
    <cellStyle name="20% - Accent6 2 3" xfId="565"/>
    <cellStyle name="20% - Accent6 3" xfId="566"/>
    <cellStyle name="20% - Accent6 3 2" xfId="567"/>
    <cellStyle name="20% - Accent6 4" xfId="568"/>
    <cellStyle name="20% - Accent6 4 2" xfId="569"/>
    <cellStyle name="20% - Accent6 5" xfId="570"/>
    <cellStyle name="20% - Isticanje1 2" xfId="2"/>
    <cellStyle name="20% - Isticanje2 2" xfId="3"/>
    <cellStyle name="20% - Isticanje3 2" xfId="4"/>
    <cellStyle name="20% - Isticanje4 2" xfId="5"/>
    <cellStyle name="20% - Isticanje5 2" xfId="6"/>
    <cellStyle name="20% - Isticanje6 2" xfId="7"/>
    <cellStyle name="40 % - Accent1" xfId="571"/>
    <cellStyle name="40 % - Accent2" xfId="572"/>
    <cellStyle name="40 % - Accent3" xfId="573"/>
    <cellStyle name="40 % - Accent4" xfId="574"/>
    <cellStyle name="40 % - Accent5" xfId="575"/>
    <cellStyle name="40 % - Accent6" xfId="576"/>
    <cellStyle name="40% - Accent1 2" xfId="577"/>
    <cellStyle name="40% - Accent1 2 2" xfId="578"/>
    <cellStyle name="40% - Accent1 2 2 2" xfId="579"/>
    <cellStyle name="40% - Accent1 2 3" xfId="580"/>
    <cellStyle name="40% - Accent1 3" xfId="581"/>
    <cellStyle name="40% - Accent1 3 2" xfId="582"/>
    <cellStyle name="40% - Accent1 4" xfId="583"/>
    <cellStyle name="40% - Accent1 4 2" xfId="584"/>
    <cellStyle name="40% - Accent1 5" xfId="585"/>
    <cellStyle name="40% - Accent2 2" xfId="586"/>
    <cellStyle name="40% - Accent2 2 2" xfId="587"/>
    <cellStyle name="40% - Accent2 2 2 2" xfId="588"/>
    <cellStyle name="40% - Accent2 2 3" xfId="589"/>
    <cellStyle name="40% - Accent2 3" xfId="590"/>
    <cellStyle name="40% - Accent2 3 2" xfId="591"/>
    <cellStyle name="40% - Accent2 4" xfId="592"/>
    <cellStyle name="40% - Accent2 4 2" xfId="593"/>
    <cellStyle name="40% - Accent2 5" xfId="594"/>
    <cellStyle name="40% - Accent3 2" xfId="595"/>
    <cellStyle name="40% - Accent3 2 2" xfId="596"/>
    <cellStyle name="40% - Accent3 2 2 2" xfId="597"/>
    <cellStyle name="40% - Accent3 2 3" xfId="598"/>
    <cellStyle name="40% - Accent3 3" xfId="599"/>
    <cellStyle name="40% - Accent3 3 2" xfId="600"/>
    <cellStyle name="40% - Accent3 4" xfId="601"/>
    <cellStyle name="40% - Accent3 4 2" xfId="602"/>
    <cellStyle name="40% - Accent3 5" xfId="603"/>
    <cellStyle name="40% - Accent4 2" xfId="604"/>
    <cellStyle name="40% - Accent4 2 2" xfId="605"/>
    <cellStyle name="40% - Accent4 2 2 2" xfId="606"/>
    <cellStyle name="40% - Accent4 2 3" xfId="607"/>
    <cellStyle name="40% - Accent4 3" xfId="608"/>
    <cellStyle name="40% - Accent4 3 2" xfId="609"/>
    <cellStyle name="40% - Accent4 4" xfId="610"/>
    <cellStyle name="40% - Accent4 4 2" xfId="611"/>
    <cellStyle name="40% - Accent4 5" xfId="612"/>
    <cellStyle name="40% - Accent5 2" xfId="613"/>
    <cellStyle name="40% - Accent5 2 2" xfId="614"/>
    <cellStyle name="40% - Accent5 2 2 2" xfId="615"/>
    <cellStyle name="40% - Accent5 2 3" xfId="616"/>
    <cellStyle name="40% - Accent5 3" xfId="617"/>
    <cellStyle name="40% - Accent5 3 2" xfId="618"/>
    <cellStyle name="40% - Accent5 4" xfId="619"/>
    <cellStyle name="40% - Accent5 4 2" xfId="620"/>
    <cellStyle name="40% - Accent5 5" xfId="621"/>
    <cellStyle name="40% - Accent6 2" xfId="622"/>
    <cellStyle name="40% - Accent6 2 2" xfId="623"/>
    <cellStyle name="40% - Accent6 2 2 2" xfId="624"/>
    <cellStyle name="40% - Accent6 2 3" xfId="625"/>
    <cellStyle name="40% - Accent6 3" xfId="626"/>
    <cellStyle name="40% - Accent6 3 2" xfId="627"/>
    <cellStyle name="40% - Accent6 4" xfId="628"/>
    <cellStyle name="40% - Accent6 4 2" xfId="629"/>
    <cellStyle name="40% - Accent6 5" xfId="630"/>
    <cellStyle name="40% - Isticanje2 2" xfId="8"/>
    <cellStyle name="40% - Isticanje3 2" xfId="9"/>
    <cellStyle name="40% - Isticanje4 2" xfId="10"/>
    <cellStyle name="40% - Isticanje5 2" xfId="11"/>
    <cellStyle name="40% - Isticanje6 2" xfId="12"/>
    <cellStyle name="40% - Naglasak1" xfId="2038"/>
    <cellStyle name="40% - Naglasak1 10" xfId="631"/>
    <cellStyle name="40% - Naglasak1 2" xfId="13"/>
    <cellStyle name="40% - Naglasak1 3" xfId="632"/>
    <cellStyle name="40% - Naglasak1 4" xfId="633"/>
    <cellStyle name="40% - Naglasak1 5" xfId="634"/>
    <cellStyle name="40% - Naglasak1 6" xfId="635"/>
    <cellStyle name="40% - Naglasak1 7" xfId="636"/>
    <cellStyle name="40% - Naglasak1 8" xfId="637"/>
    <cellStyle name="40% - Naglasak1 9" xfId="638"/>
    <cellStyle name="60 % - Accent1" xfId="639"/>
    <cellStyle name="60 % - Accent2" xfId="640"/>
    <cellStyle name="60 % - Accent3" xfId="641"/>
    <cellStyle name="60 % - Accent4" xfId="642"/>
    <cellStyle name="60 % - Accent5" xfId="643"/>
    <cellStyle name="60 % - Accent6" xfId="644"/>
    <cellStyle name="60% - Isticanje1 2" xfId="14"/>
    <cellStyle name="60% - Isticanje2 2" xfId="15"/>
    <cellStyle name="60% - Isticanje3 2" xfId="16"/>
    <cellStyle name="60% - Isticanje4 2" xfId="17"/>
    <cellStyle name="60% - Isticanje5 2" xfId="18"/>
    <cellStyle name="60% - Isticanje6 2" xfId="19"/>
    <cellStyle name="A4 Small 210 x 297 mm" xfId="645"/>
    <cellStyle name="Accent" xfId="20"/>
    <cellStyle name="Accent 1" xfId="21"/>
    <cellStyle name="Accent 2" xfId="22"/>
    <cellStyle name="Accent 3" xfId="23"/>
    <cellStyle name="Accent1 - 20%" xfId="646"/>
    <cellStyle name="Accent1 - 40%" xfId="647"/>
    <cellStyle name="Accent1 - 60%" xfId="648"/>
    <cellStyle name="Accent1 2" xfId="649"/>
    <cellStyle name="Accent1 3" xfId="650"/>
    <cellStyle name="Accent1 4" xfId="651"/>
    <cellStyle name="Accent1 5" xfId="652"/>
    <cellStyle name="Accent1 6" xfId="653"/>
    <cellStyle name="Accent1 7" xfId="654"/>
    <cellStyle name="Accent2 - 20%" xfId="655"/>
    <cellStyle name="Accent2 - 40%" xfId="656"/>
    <cellStyle name="Accent2 - 60%" xfId="657"/>
    <cellStyle name="Accent2 2" xfId="658"/>
    <cellStyle name="Accent2 3" xfId="659"/>
    <cellStyle name="Accent2 4" xfId="660"/>
    <cellStyle name="Accent2 5" xfId="661"/>
    <cellStyle name="Accent2 6" xfId="662"/>
    <cellStyle name="Accent2 7" xfId="663"/>
    <cellStyle name="Accent3 - 20%" xfId="664"/>
    <cellStyle name="Accent3 - 40%" xfId="665"/>
    <cellStyle name="Accent3 - 60%" xfId="666"/>
    <cellStyle name="Accent3 2" xfId="667"/>
    <cellStyle name="Accent3 3" xfId="668"/>
    <cellStyle name="Accent3 4" xfId="669"/>
    <cellStyle name="Accent3 5" xfId="670"/>
    <cellStyle name="Accent3 6" xfId="671"/>
    <cellStyle name="Accent3 7" xfId="672"/>
    <cellStyle name="Accent4 - 20%" xfId="673"/>
    <cellStyle name="Accent4 - 40%" xfId="674"/>
    <cellStyle name="Accent4 - 60%" xfId="675"/>
    <cellStyle name="Accent4 2" xfId="676"/>
    <cellStyle name="Accent4 3" xfId="677"/>
    <cellStyle name="Accent4 4" xfId="678"/>
    <cellStyle name="Accent4 5" xfId="679"/>
    <cellStyle name="Accent4 6" xfId="680"/>
    <cellStyle name="Accent4 7" xfId="681"/>
    <cellStyle name="Accent5 - 20%" xfId="682"/>
    <cellStyle name="Accent5 - 40%" xfId="683"/>
    <cellStyle name="Accent5 - 60%" xfId="684"/>
    <cellStyle name="Accent5 2" xfId="685"/>
    <cellStyle name="Accent5 3" xfId="686"/>
    <cellStyle name="Accent5 4" xfId="687"/>
    <cellStyle name="Accent5 5" xfId="688"/>
    <cellStyle name="Accent5 6" xfId="689"/>
    <cellStyle name="Accent5 7" xfId="690"/>
    <cellStyle name="Accent6 - 20%" xfId="691"/>
    <cellStyle name="Accent6 - 40%" xfId="692"/>
    <cellStyle name="Accent6 - 60%" xfId="693"/>
    <cellStyle name="Accent6 2" xfId="694"/>
    <cellStyle name="Accent6 3" xfId="695"/>
    <cellStyle name="Accent6 4" xfId="696"/>
    <cellStyle name="Accent6 5" xfId="697"/>
    <cellStyle name="Accent6 6" xfId="698"/>
    <cellStyle name="Accent6 7" xfId="699"/>
    <cellStyle name="Avertissement" xfId="700"/>
    <cellStyle name="Bad 2" xfId="701"/>
    <cellStyle name="Besuchter Hyperlink" xfId="702"/>
    <cellStyle name="Bilješka 10" xfId="703"/>
    <cellStyle name="Bilješka 2" xfId="24"/>
    <cellStyle name="Bilješka 2 10" xfId="704"/>
    <cellStyle name="Bilješka 2 11" xfId="705"/>
    <cellStyle name="Bilješka 2 2" xfId="706"/>
    <cellStyle name="Bilješka 2 3" xfId="707"/>
    <cellStyle name="Bilješka 2 4" xfId="708"/>
    <cellStyle name="Bilješka 2 5" xfId="709"/>
    <cellStyle name="Bilješka 2 6" xfId="710"/>
    <cellStyle name="Bilješka 2 7" xfId="711"/>
    <cellStyle name="Bilješka 2 8" xfId="712"/>
    <cellStyle name="Bilješka 2 9" xfId="713"/>
    <cellStyle name="Bilješka 3" xfId="714"/>
    <cellStyle name="Bilješka 4" xfId="715"/>
    <cellStyle name="Bilješka 5" xfId="716"/>
    <cellStyle name="Bilješka 6" xfId="717"/>
    <cellStyle name="Bilješka 7" xfId="718"/>
    <cellStyle name="Bilješka 8" xfId="719"/>
    <cellStyle name="Bilješka 9" xfId="720"/>
    <cellStyle name="Calcul" xfId="721"/>
    <cellStyle name="Cellule liée" xfId="722"/>
    <cellStyle name="ColStyle1" xfId="723"/>
    <cellStyle name="ColStyle4" xfId="724"/>
    <cellStyle name="Comma 10" xfId="725"/>
    <cellStyle name="Comma 10 2" xfId="726"/>
    <cellStyle name="Comma 11" xfId="727"/>
    <cellStyle name="Comma 2" xfId="25"/>
    <cellStyle name="Comma 2 10" xfId="728"/>
    <cellStyle name="Comma 2 11" xfId="729"/>
    <cellStyle name="Comma 2 12" xfId="730"/>
    <cellStyle name="Comma 2 13" xfId="731"/>
    <cellStyle name="Comma 2 14" xfId="732"/>
    <cellStyle name="Comma 2 2" xfId="733"/>
    <cellStyle name="Comma 2 2 2" xfId="734"/>
    <cellStyle name="Comma 2 2 3" xfId="735"/>
    <cellStyle name="Comma 2 2 3 2" xfId="736"/>
    <cellStyle name="Comma 2 2 4" xfId="737"/>
    <cellStyle name="Comma 2 2 4 2" xfId="738"/>
    <cellStyle name="Comma 2 3" xfId="739"/>
    <cellStyle name="Comma 2 3 2" xfId="740"/>
    <cellStyle name="Comma 2 4" xfId="741"/>
    <cellStyle name="Comma 2 4 2" xfId="742"/>
    <cellStyle name="Comma 2 5" xfId="743"/>
    <cellStyle name="Comma 2 6" xfId="744"/>
    <cellStyle name="Comma 2 7" xfId="745"/>
    <cellStyle name="Comma 2 8" xfId="746"/>
    <cellStyle name="Comma 2 9" xfId="747"/>
    <cellStyle name="Comma 3" xfId="26"/>
    <cellStyle name="Comma 4" xfId="27"/>
    <cellStyle name="Comma 5" xfId="28"/>
    <cellStyle name="Comma 5 10" xfId="748"/>
    <cellStyle name="Comma 5 3" xfId="749"/>
    <cellStyle name="Comma 6" xfId="503"/>
    <cellStyle name="Comma_List1" xfId="506"/>
    <cellStyle name="Commentaire" xfId="750"/>
    <cellStyle name="Currency 2" xfId="751"/>
    <cellStyle name="Currency 2 2" xfId="752"/>
    <cellStyle name="Currency 2 2 2" xfId="753"/>
    <cellStyle name="Currency 2 2 3" xfId="754"/>
    <cellStyle name="Currency 2 2 4" xfId="755"/>
    <cellStyle name="Currency 2 2 5" xfId="756"/>
    <cellStyle name="Currency 2 2 6" xfId="757"/>
    <cellStyle name="Currency 2 2 7" xfId="758"/>
    <cellStyle name="Currency 2 2 8" xfId="759"/>
    <cellStyle name="Currency 2 2 9" xfId="760"/>
    <cellStyle name="Currency 2 3" xfId="761"/>
    <cellStyle name="Currency 2 4" xfId="762"/>
    <cellStyle name="Currency 2 5" xfId="763"/>
    <cellStyle name="Currency 2 6" xfId="764"/>
    <cellStyle name="Currency 2 7" xfId="765"/>
    <cellStyle name="Currency 2 8" xfId="766"/>
    <cellStyle name="Currency 2 9" xfId="767"/>
    <cellStyle name="Currency 3" xfId="768"/>
    <cellStyle name="čárky [0]_rabatove_kategorie" xfId="769"/>
    <cellStyle name="Dobro 10" xfId="770"/>
    <cellStyle name="Dobro 2" xfId="29"/>
    <cellStyle name="Dobro 2 2" xfId="771"/>
    <cellStyle name="Dobro 2 3" xfId="772"/>
    <cellStyle name="Dobro 2 4" xfId="773"/>
    <cellStyle name="Dobro 2 5" xfId="774"/>
    <cellStyle name="Dobro 2 6" xfId="775"/>
    <cellStyle name="Dobro 2 7" xfId="776"/>
    <cellStyle name="Dobro 2 8" xfId="777"/>
    <cellStyle name="Dobro 2 9" xfId="778"/>
    <cellStyle name="Dobro 3" xfId="779"/>
    <cellStyle name="Dobro 4" xfId="780"/>
    <cellStyle name="Dobro 5" xfId="781"/>
    <cellStyle name="Dobro 6" xfId="782"/>
    <cellStyle name="Dobro 7" xfId="783"/>
    <cellStyle name="Dobro 8" xfId="784"/>
    <cellStyle name="Dobro 9" xfId="785"/>
    <cellStyle name="Dziesiętny [0]_Cennik_A" xfId="786"/>
    <cellStyle name="Dziesiętny_Cennik_A" xfId="787"/>
    <cellStyle name="Emphasis 1" xfId="788"/>
    <cellStyle name="Emphasis 2" xfId="789"/>
    <cellStyle name="Emphasis 3" xfId="790"/>
    <cellStyle name="Entrée" xfId="791"/>
    <cellStyle name="Error" xfId="30"/>
    <cellStyle name="Euro" xfId="792"/>
    <cellStyle name="Excel Built-in Explanatory Text" xfId="31"/>
    <cellStyle name="Excel Built-in Normal" xfId="32"/>
    <cellStyle name="Excel Built-in Normal 1" xfId="793"/>
    <cellStyle name="Footnote" xfId="33"/>
    <cellStyle name="Good 2" xfId="34"/>
    <cellStyle name="Heading" xfId="35"/>
    <cellStyle name="Hiperłącze_Cennik_A" xfId="794"/>
    <cellStyle name="Hiperveza 2" xfId="36"/>
    <cellStyle name="Hyperlink 2" xfId="795"/>
    <cellStyle name="Insatisfaisant" xfId="796"/>
    <cellStyle name="Isticanje1 2" xfId="37"/>
    <cellStyle name="Isticanje2 2" xfId="38"/>
    <cellStyle name="Isticanje3 2" xfId="39"/>
    <cellStyle name="Isticanje3 2 10" xfId="797"/>
    <cellStyle name="Isticanje3 2 11" xfId="798"/>
    <cellStyle name="Isticanje3 2 12" xfId="799"/>
    <cellStyle name="Isticanje3 2 13" xfId="800"/>
    <cellStyle name="Isticanje3 2 14" xfId="801"/>
    <cellStyle name="Isticanje3 2 15" xfId="802"/>
    <cellStyle name="Isticanje3 2 16" xfId="803"/>
    <cellStyle name="Isticanje3 2 17" xfId="804"/>
    <cellStyle name="Isticanje3 2 18" xfId="805"/>
    <cellStyle name="Isticanje3 2 19" xfId="806"/>
    <cellStyle name="Isticanje3 2 2" xfId="807"/>
    <cellStyle name="Isticanje3 2 2 10" xfId="808"/>
    <cellStyle name="Isticanje3 2 2 11" xfId="809"/>
    <cellStyle name="Isticanje3 2 2 12" xfId="810"/>
    <cellStyle name="Isticanje3 2 2 13" xfId="811"/>
    <cellStyle name="Isticanje3 2 2 14" xfId="812"/>
    <cellStyle name="Isticanje3 2 2 15" xfId="813"/>
    <cellStyle name="Isticanje3 2 2 16" xfId="814"/>
    <cellStyle name="Isticanje3 2 2 17" xfId="815"/>
    <cellStyle name="Isticanje3 2 2 18" xfId="816"/>
    <cellStyle name="Isticanje3 2 2 19" xfId="817"/>
    <cellStyle name="Isticanje3 2 2 2" xfId="818"/>
    <cellStyle name="Isticanje3 2 2 2 10" xfId="819"/>
    <cellStyle name="Isticanje3 2 2 2 11" xfId="820"/>
    <cellStyle name="Isticanje3 2 2 2 12" xfId="821"/>
    <cellStyle name="Isticanje3 2 2 2 13" xfId="822"/>
    <cellStyle name="Isticanje3 2 2 2 14" xfId="823"/>
    <cellStyle name="Isticanje3 2 2 2 15" xfId="824"/>
    <cellStyle name="Isticanje3 2 2 2 16" xfId="825"/>
    <cellStyle name="Isticanje3 2 2 2 17" xfId="826"/>
    <cellStyle name="Isticanje3 2 2 2 2" xfId="827"/>
    <cellStyle name="Isticanje3 2 2 2 3" xfId="828"/>
    <cellStyle name="Isticanje3 2 2 2 4" xfId="829"/>
    <cellStyle name="Isticanje3 2 2 2 5" xfId="830"/>
    <cellStyle name="Isticanje3 2 2 2 6" xfId="831"/>
    <cellStyle name="Isticanje3 2 2 2 7" xfId="832"/>
    <cellStyle name="Isticanje3 2 2 2 8" xfId="833"/>
    <cellStyle name="Isticanje3 2 2 2 9" xfId="834"/>
    <cellStyle name="Isticanje3 2 2 20" xfId="835"/>
    <cellStyle name="Isticanje3 2 2 21" xfId="836"/>
    <cellStyle name="Isticanje3 2 2 22" xfId="837"/>
    <cellStyle name="Isticanje3 2 2 23" xfId="838"/>
    <cellStyle name="Isticanje3 2 2 24" xfId="839"/>
    <cellStyle name="Isticanje3 2 2 25" xfId="840"/>
    <cellStyle name="Isticanje3 2 2 26" xfId="841"/>
    <cellStyle name="Isticanje3 2 2 27" xfId="842"/>
    <cellStyle name="Isticanje3 2 2 28" xfId="843"/>
    <cellStyle name="Isticanje3 2 2 29" xfId="844"/>
    <cellStyle name="Isticanje3 2 2 3" xfId="845"/>
    <cellStyle name="Isticanje3 2 2 30" xfId="846"/>
    <cellStyle name="Isticanje3 2 2 4" xfId="847"/>
    <cellStyle name="Isticanje3 2 2 5" xfId="848"/>
    <cellStyle name="Isticanje3 2 2 6" xfId="849"/>
    <cellStyle name="Isticanje3 2 2 7" xfId="850"/>
    <cellStyle name="Isticanje3 2 2 8" xfId="851"/>
    <cellStyle name="Isticanje3 2 2 9" xfId="852"/>
    <cellStyle name="Isticanje3 2 20" xfId="853"/>
    <cellStyle name="Isticanje3 2 21" xfId="854"/>
    <cellStyle name="Isticanje3 2 22" xfId="855"/>
    <cellStyle name="Isticanje3 2 23" xfId="856"/>
    <cellStyle name="Isticanje3 2 24" xfId="857"/>
    <cellStyle name="Isticanje3 2 25" xfId="858"/>
    <cellStyle name="Isticanje3 2 26" xfId="859"/>
    <cellStyle name="Isticanje3 2 27" xfId="860"/>
    <cellStyle name="Isticanje3 2 28" xfId="861"/>
    <cellStyle name="Isticanje3 2 29" xfId="862"/>
    <cellStyle name="Isticanje3 2 3" xfId="863"/>
    <cellStyle name="Isticanje3 2 3 10" xfId="864"/>
    <cellStyle name="Isticanje3 2 3 11" xfId="865"/>
    <cellStyle name="Isticanje3 2 3 12" xfId="866"/>
    <cellStyle name="Isticanje3 2 3 13" xfId="867"/>
    <cellStyle name="Isticanje3 2 3 14" xfId="868"/>
    <cellStyle name="Isticanje3 2 3 15" xfId="869"/>
    <cellStyle name="Isticanje3 2 3 16" xfId="870"/>
    <cellStyle name="Isticanje3 2 3 17" xfId="871"/>
    <cellStyle name="Isticanje3 2 3 2" xfId="872"/>
    <cellStyle name="Isticanje3 2 3 2 10" xfId="873"/>
    <cellStyle name="Isticanje3 2 3 2 11" xfId="874"/>
    <cellStyle name="Isticanje3 2 3 2 12" xfId="875"/>
    <cellStyle name="Isticanje3 2 3 2 13" xfId="876"/>
    <cellStyle name="Isticanje3 2 3 2 14" xfId="877"/>
    <cellStyle name="Isticanje3 2 3 2 15" xfId="878"/>
    <cellStyle name="Isticanje3 2 3 2 16" xfId="879"/>
    <cellStyle name="Isticanje3 2 3 2 17" xfId="880"/>
    <cellStyle name="Isticanje3 2 3 2 2" xfId="881"/>
    <cellStyle name="Isticanje3 2 3 2 3" xfId="882"/>
    <cellStyle name="Isticanje3 2 3 2 4" xfId="883"/>
    <cellStyle name="Isticanje3 2 3 2 5" xfId="884"/>
    <cellStyle name="Isticanje3 2 3 2 6" xfId="885"/>
    <cellStyle name="Isticanje3 2 3 2 7" xfId="886"/>
    <cellStyle name="Isticanje3 2 3 2 8" xfId="887"/>
    <cellStyle name="Isticanje3 2 3 2 9" xfId="888"/>
    <cellStyle name="Isticanje3 2 3 3" xfId="889"/>
    <cellStyle name="Isticanje3 2 3 4" xfId="890"/>
    <cellStyle name="Isticanje3 2 3 5" xfId="891"/>
    <cellStyle name="Isticanje3 2 3 6" xfId="892"/>
    <cellStyle name="Isticanje3 2 3 7" xfId="893"/>
    <cellStyle name="Isticanje3 2 3 8" xfId="894"/>
    <cellStyle name="Isticanje3 2 3 9" xfId="895"/>
    <cellStyle name="Isticanje3 2 30" xfId="896"/>
    <cellStyle name="Isticanje3 2 31" xfId="897"/>
    <cellStyle name="Isticanje3 2 32" xfId="898"/>
    <cellStyle name="Isticanje3 2 33" xfId="899"/>
    <cellStyle name="Isticanje3 2 34" xfId="900"/>
    <cellStyle name="Isticanje3 2 35" xfId="901"/>
    <cellStyle name="Isticanje3 2 36" xfId="902"/>
    <cellStyle name="Isticanje3 2 37" xfId="903"/>
    <cellStyle name="Isticanje3 2 38" xfId="904"/>
    <cellStyle name="Isticanje3 2 39" xfId="905"/>
    <cellStyle name="Isticanje3 2 4" xfId="906"/>
    <cellStyle name="Isticanje3 2 5" xfId="907"/>
    <cellStyle name="Isticanje3 2 6" xfId="908"/>
    <cellStyle name="Isticanje3 2 6 2" xfId="909"/>
    <cellStyle name="Isticanje3 2 6 3" xfId="910"/>
    <cellStyle name="Isticanje3 2 6 4" xfId="911"/>
    <cellStyle name="Isticanje3 2 6 5" xfId="912"/>
    <cellStyle name="Isticanje3 2 7" xfId="913"/>
    <cellStyle name="Isticanje3 2 8" xfId="914"/>
    <cellStyle name="Isticanje3 2 9" xfId="915"/>
    <cellStyle name="Isticanje3 3" xfId="916"/>
    <cellStyle name="Isticanje3 3 10" xfId="917"/>
    <cellStyle name="Isticanje3 3 11" xfId="918"/>
    <cellStyle name="Isticanje3 3 12" xfId="919"/>
    <cellStyle name="Isticanje3 3 13" xfId="920"/>
    <cellStyle name="Isticanje3 3 14" xfId="921"/>
    <cellStyle name="Isticanje3 3 15" xfId="922"/>
    <cellStyle name="Isticanje3 3 16" xfId="923"/>
    <cellStyle name="Isticanje3 3 17" xfId="924"/>
    <cellStyle name="Isticanje3 3 18" xfId="925"/>
    <cellStyle name="Isticanje3 3 19" xfId="926"/>
    <cellStyle name="Isticanje3 3 2" xfId="927"/>
    <cellStyle name="Isticanje3 3 20" xfId="928"/>
    <cellStyle name="Isticanje3 3 21" xfId="929"/>
    <cellStyle name="Isticanje3 3 22" xfId="930"/>
    <cellStyle name="Isticanje3 3 23" xfId="931"/>
    <cellStyle name="Isticanje3 3 24" xfId="932"/>
    <cellStyle name="Isticanje3 3 25" xfId="933"/>
    <cellStyle name="Isticanje3 3 26" xfId="934"/>
    <cellStyle name="Isticanje3 3 27" xfId="935"/>
    <cellStyle name="Isticanje3 3 28" xfId="936"/>
    <cellStyle name="Isticanje3 3 29" xfId="937"/>
    <cellStyle name="Isticanje3 3 3" xfId="938"/>
    <cellStyle name="Isticanje3 3 30" xfId="939"/>
    <cellStyle name="Isticanje3 3 31" xfId="940"/>
    <cellStyle name="Isticanje3 3 32" xfId="941"/>
    <cellStyle name="Isticanje3 3 33" xfId="942"/>
    <cellStyle name="Isticanje3 3 34" xfId="943"/>
    <cellStyle name="Isticanje3 3 35" xfId="944"/>
    <cellStyle name="Isticanje3 3 36" xfId="945"/>
    <cellStyle name="Isticanje3 3 37" xfId="946"/>
    <cellStyle name="Isticanje3 3 38" xfId="947"/>
    <cellStyle name="Isticanje3 3 39" xfId="948"/>
    <cellStyle name="Isticanje3 3 4" xfId="949"/>
    <cellStyle name="Isticanje3 3 5" xfId="950"/>
    <cellStyle name="Isticanje3 3 6" xfId="951"/>
    <cellStyle name="Isticanje3 3 7" xfId="952"/>
    <cellStyle name="Isticanje3 3 8" xfId="953"/>
    <cellStyle name="Isticanje3 3 9" xfId="954"/>
    <cellStyle name="Isticanje4 2" xfId="40"/>
    <cellStyle name="Isticanje5 2" xfId="41"/>
    <cellStyle name="Isticanje6 2" xfId="42"/>
    <cellStyle name="Izlaz 10" xfId="955"/>
    <cellStyle name="Izlaz 2" xfId="43"/>
    <cellStyle name="Izlaz 2 2" xfId="956"/>
    <cellStyle name="Izlaz 2 3" xfId="957"/>
    <cellStyle name="Izlaz 2 4" xfId="958"/>
    <cellStyle name="Izlaz 2 5" xfId="959"/>
    <cellStyle name="Izlaz 2 6" xfId="960"/>
    <cellStyle name="Izlaz 2 7" xfId="961"/>
    <cellStyle name="Izlaz 2 8" xfId="962"/>
    <cellStyle name="Izlaz 2 9" xfId="963"/>
    <cellStyle name="Izlaz 3" xfId="964"/>
    <cellStyle name="Izlaz 4" xfId="965"/>
    <cellStyle name="Izlaz 5" xfId="966"/>
    <cellStyle name="Izlaz 6" xfId="967"/>
    <cellStyle name="Izlaz 7" xfId="968"/>
    <cellStyle name="Izlaz 8" xfId="969"/>
    <cellStyle name="Izlaz 9" xfId="970"/>
    <cellStyle name="Izračun 2" xfId="44"/>
    <cellStyle name="kolona A" xfId="45"/>
    <cellStyle name="kolona B" xfId="46"/>
    <cellStyle name="kolona C" xfId="47"/>
    <cellStyle name="kolona D" xfId="48"/>
    <cellStyle name="kolona E" xfId="49"/>
    <cellStyle name="kolona F" xfId="50"/>
    <cellStyle name="kolona G" xfId="51"/>
    <cellStyle name="kolona H" xfId="971"/>
    <cellStyle name="Loše 2" xfId="52"/>
    <cellStyle name="Milliers [0]_USA_COS_Level3_v1_US_Response_1" xfId="972"/>
    <cellStyle name="Milliers_USA_COS_Level3_v1_US_Response_1" xfId="973"/>
    <cellStyle name="Monétaire [0]_USA_COS_Level3_v1_US_Response_1" xfId="974"/>
    <cellStyle name="Monétaire_USA_COS_Level3_v1_US_Response_1" xfId="975"/>
    <cellStyle name="Naslov 1 2" xfId="53"/>
    <cellStyle name="Naslov 10" xfId="976"/>
    <cellStyle name="Naslov 11" xfId="977"/>
    <cellStyle name="Naslov 12" xfId="978"/>
    <cellStyle name="Naslov 13" xfId="979"/>
    <cellStyle name="Naslov 2 2" xfId="54"/>
    <cellStyle name="Naslov 3 2" xfId="55"/>
    <cellStyle name="Naslov 4 2" xfId="56"/>
    <cellStyle name="Naslov 5" xfId="57"/>
    <cellStyle name="Naslov 6" xfId="980"/>
    <cellStyle name="Naslov 7" xfId="981"/>
    <cellStyle name="Naslov 8" xfId="982"/>
    <cellStyle name="Naslov 9" xfId="983"/>
    <cellStyle name="Navadno_Popis_LENA_LEVEC_PGD" xfId="984"/>
    <cellStyle name="Neutralno 2" xfId="58"/>
    <cellStyle name="Neutre" xfId="985"/>
    <cellStyle name="Normal" xfId="0" builtinId="0"/>
    <cellStyle name="Normal 10" xfId="59"/>
    <cellStyle name="Normal 10 2" xfId="60"/>
    <cellStyle name="Normal 10 2 2 2" xfId="986"/>
    <cellStyle name="Normal 10 2 3" xfId="61"/>
    <cellStyle name="Normal 10_Jezevac_pecenjara_concept_tender_v_2011060_1" xfId="987"/>
    <cellStyle name="Normal 101" xfId="988"/>
    <cellStyle name="Normal 11" xfId="62"/>
    <cellStyle name="Normal 12" xfId="63"/>
    <cellStyle name="Normal 12 2" xfId="989"/>
    <cellStyle name="Normal 13" xfId="64"/>
    <cellStyle name="Normal 13 2" xfId="990"/>
    <cellStyle name="Normal 14" xfId="65"/>
    <cellStyle name="Normal 14 2" xfId="991"/>
    <cellStyle name="Normal 14 2 2" xfId="992"/>
    <cellStyle name="Normal 14 2 2 2" xfId="993"/>
    <cellStyle name="Normal 14 2 2 2 2" xfId="994"/>
    <cellStyle name="Normal 14 2 2 2 2 2" xfId="995"/>
    <cellStyle name="Normal 14 2 2 2 3" xfId="996"/>
    <cellStyle name="Normal 14 2 2 3" xfId="997"/>
    <cellStyle name="Normal 14 2 2 3 2" xfId="998"/>
    <cellStyle name="Normal 14 2 2 4" xfId="999"/>
    <cellStyle name="Normal 14 2 2 4 2" xfId="1000"/>
    <cellStyle name="Normal 14 2 2 5" xfId="1001"/>
    <cellStyle name="Normal 14 2 3" xfId="1002"/>
    <cellStyle name="Normal 14 2 3 2" xfId="1003"/>
    <cellStyle name="Normal 14 2 3 2 2" xfId="1004"/>
    <cellStyle name="Normal 14 2 3 3" xfId="1005"/>
    <cellStyle name="Normal 14 2 4" xfId="1006"/>
    <cellStyle name="Normal 14 2 4 2" xfId="1007"/>
    <cellStyle name="Normal 14 2 5" xfId="1008"/>
    <cellStyle name="Normal 14 3" xfId="1009"/>
    <cellStyle name="Normal 15" xfId="66"/>
    <cellStyle name="Normal 16" xfId="67"/>
    <cellStyle name="Normal 16 2" xfId="1010"/>
    <cellStyle name="Normal 16 2 2" xfId="1011"/>
    <cellStyle name="Normal 16 2 2 2" xfId="1012"/>
    <cellStyle name="Normal 16 2 3" xfId="1013"/>
    <cellStyle name="Normal 16 3" xfId="1014"/>
    <cellStyle name="Normal 16 3 2" xfId="1015"/>
    <cellStyle name="Normal 16 4" xfId="1016"/>
    <cellStyle name="Normal 17" xfId="68"/>
    <cellStyle name="Normal 18" xfId="69"/>
    <cellStyle name="Normal 18 2" xfId="1017"/>
    <cellStyle name="Normal 18 2 10" xfId="1018"/>
    <cellStyle name="Normal 18 2 11" xfId="1019"/>
    <cellStyle name="Normal 18 2 2" xfId="1020"/>
    <cellStyle name="Normal 18 2 2 2" xfId="1021"/>
    <cellStyle name="Normal 18 2 3" xfId="1022"/>
    <cellStyle name="Normal 18 2 4" xfId="1023"/>
    <cellStyle name="Normal 18 2 5" xfId="1024"/>
    <cellStyle name="Normal 18 2 6" xfId="1025"/>
    <cellStyle name="Normal 18 2 7" xfId="1026"/>
    <cellStyle name="Normal 18 2 8" xfId="1027"/>
    <cellStyle name="Normal 18 2 9" xfId="1028"/>
    <cellStyle name="Normal 18 3" xfId="1029"/>
    <cellStyle name="Normal 18 3 2" xfId="1030"/>
    <cellStyle name="Normal 18 4" xfId="1031"/>
    <cellStyle name="Normal 19" xfId="70"/>
    <cellStyle name="Normal 19 2" xfId="1032"/>
    <cellStyle name="Normal 19 2 10" xfId="1033"/>
    <cellStyle name="Normal 19 2 11" xfId="1034"/>
    <cellStyle name="Normal 19 2 2" xfId="1035"/>
    <cellStyle name="Normal 19 2 2 10" xfId="1036"/>
    <cellStyle name="Normal 19 2 2 2" xfId="1037"/>
    <cellStyle name="Normal 19 2 2 3" xfId="1038"/>
    <cellStyle name="Normal 19 2 2 4" xfId="1039"/>
    <cellStyle name="Normal 19 2 2 5" xfId="1040"/>
    <cellStyle name="Normal 19 2 2 6" xfId="1041"/>
    <cellStyle name="Normal 19 2 2 7" xfId="1042"/>
    <cellStyle name="Normal 19 2 2 8" xfId="1043"/>
    <cellStyle name="Normal 19 2 2 9" xfId="1044"/>
    <cellStyle name="Normal 19 2 3" xfId="1045"/>
    <cellStyle name="Normal 19 2 4" xfId="1046"/>
    <cellStyle name="Normal 19 2 5" xfId="1047"/>
    <cellStyle name="Normal 19 2 6" xfId="1048"/>
    <cellStyle name="Normal 19 2 7" xfId="1049"/>
    <cellStyle name="Normal 19 2 8" xfId="1050"/>
    <cellStyle name="Normal 19 2 9" xfId="1051"/>
    <cellStyle name="Normal 19 3" xfId="1052"/>
    <cellStyle name="Normal 19 3 2" xfId="1053"/>
    <cellStyle name="Normal 19 4" xfId="1054"/>
    <cellStyle name="Normal 2" xfId="1"/>
    <cellStyle name="Normal 2 10" xfId="1055"/>
    <cellStyle name="Normal 2 10 2" xfId="71"/>
    <cellStyle name="Normal 2 11" xfId="1056"/>
    <cellStyle name="Normal 2 12" xfId="1057"/>
    <cellStyle name="Normal 2 13" xfId="1058"/>
    <cellStyle name="Normal 2 2" xfId="72"/>
    <cellStyle name="Normal 2 2 10" xfId="1059"/>
    <cellStyle name="Normal 2 2 11" xfId="1060"/>
    <cellStyle name="Normal 2 2 12" xfId="1061"/>
    <cellStyle name="Normal 2 2 13" xfId="1062"/>
    <cellStyle name="Normal 2 2 14" xfId="1063"/>
    <cellStyle name="Normal 2 2 15" xfId="1064"/>
    <cellStyle name="Normal 2 2 16" xfId="1065"/>
    <cellStyle name="Normal 2 2 17" xfId="1066"/>
    <cellStyle name="Normal 2 2 2" xfId="1067"/>
    <cellStyle name="Normal 2 2 2 10" xfId="1068"/>
    <cellStyle name="Normal 2 2 2 11" xfId="1069"/>
    <cellStyle name="Normal 2 2 2 2" xfId="1070"/>
    <cellStyle name="Normal 2 2 2 2 2" xfId="1071"/>
    <cellStyle name="Normal 2 2 2 2 3" xfId="1072"/>
    <cellStyle name="Normal 2 2 2 2 4" xfId="1073"/>
    <cellStyle name="Normal 2 2 2 2 5" xfId="1074"/>
    <cellStyle name="Normal 2 2 2 2 6" xfId="1075"/>
    <cellStyle name="Normal 2 2 2 2 7" xfId="1076"/>
    <cellStyle name="Normal 2 2 2 2 8" xfId="1077"/>
    <cellStyle name="Normal 2 2 2 2 9" xfId="1078"/>
    <cellStyle name="Normal 2 2 2 3" xfId="1079"/>
    <cellStyle name="Normal 2 2 2 4" xfId="1080"/>
    <cellStyle name="Normal 2 2 2 5" xfId="1081"/>
    <cellStyle name="Normal 2 2 2 6" xfId="1082"/>
    <cellStyle name="Normal 2 2 2 7" xfId="1083"/>
    <cellStyle name="Normal 2 2 2 8" xfId="1084"/>
    <cellStyle name="Normal 2 2 2 9" xfId="1085"/>
    <cellStyle name="Normal 2 2 3" xfId="1086"/>
    <cellStyle name="Normal 2 2 4" xfId="1087"/>
    <cellStyle name="Normal 2 2 4 2" xfId="1088"/>
    <cellStyle name="Normal 2 2 4 3" xfId="1089"/>
    <cellStyle name="Normal 2 2 4 4" xfId="1090"/>
    <cellStyle name="Normal 2 2 5" xfId="1091"/>
    <cellStyle name="Normal 2 2 5 2" xfId="1092"/>
    <cellStyle name="Normal 2 2 6" xfId="1093"/>
    <cellStyle name="Normal 2 2 7" xfId="1094"/>
    <cellStyle name="Normal 2 2 8" xfId="1095"/>
    <cellStyle name="Normal 2 2 9" xfId="1096"/>
    <cellStyle name="Normal 2 3" xfId="73"/>
    <cellStyle name="Normal 2 3 10" xfId="1097"/>
    <cellStyle name="Normal 2 3 2" xfId="1098"/>
    <cellStyle name="Normal 2 3 2 2" xfId="1099"/>
    <cellStyle name="Normal 2 3 2 2 2" xfId="1100"/>
    <cellStyle name="Normal 2 3 2 3" xfId="1101"/>
    <cellStyle name="Normal 2 3 2 4" xfId="1102"/>
    <cellStyle name="Normal 2 3 2 5" xfId="1103"/>
    <cellStyle name="Normal 2 3 3" xfId="1104"/>
    <cellStyle name="Normal 2 3 3 2" xfId="1105"/>
    <cellStyle name="Normal 2 3 3 2 2" xfId="1106"/>
    <cellStyle name="Normal 2 3 3 3" xfId="1107"/>
    <cellStyle name="Normal 2 3 4" xfId="1108"/>
    <cellStyle name="Normal 2 3 4 2" xfId="1109"/>
    <cellStyle name="Normal 2 3 5" xfId="1110"/>
    <cellStyle name="Normal 2 3 5 2" xfId="1111"/>
    <cellStyle name="Normal 2 3 6" xfId="1112"/>
    <cellStyle name="Normal 2 3 7" xfId="1113"/>
    <cellStyle name="Normal 2 3 7 2" xfId="1114"/>
    <cellStyle name="Normal 2 3 8" xfId="1115"/>
    <cellStyle name="Normal 2 3 8 2" xfId="1116"/>
    <cellStyle name="Normal 2 3 9" xfId="1117"/>
    <cellStyle name="Normal 2 38" xfId="1118"/>
    <cellStyle name="Normal 2 4" xfId="1119"/>
    <cellStyle name="Normal 2 4 10" xfId="1120"/>
    <cellStyle name="Normal 2 4 11" xfId="1121"/>
    <cellStyle name="Normal 2 4 12" xfId="1122"/>
    <cellStyle name="Normal 2 4 13" xfId="1123"/>
    <cellStyle name="Normal 2 4 14" xfId="1124"/>
    <cellStyle name="Normal 2 4 2" xfId="1125"/>
    <cellStyle name="Normal 2 4 2 2" xfId="1126"/>
    <cellStyle name="Normal 2 4 3" xfId="1127"/>
    <cellStyle name="Normal 2 4 3 2" xfId="1128"/>
    <cellStyle name="Normal 2 4 4" xfId="1129"/>
    <cellStyle name="Normal 2 4 5" xfId="1130"/>
    <cellStyle name="Normal 2 4 6" xfId="1131"/>
    <cellStyle name="Normal 2 4 7" xfId="1132"/>
    <cellStyle name="Normal 2 4 8" xfId="1133"/>
    <cellStyle name="Normal 2 4 9" xfId="1134"/>
    <cellStyle name="Normal 2 5" xfId="1135"/>
    <cellStyle name="Normal 2 5 2" xfId="1136"/>
    <cellStyle name="Normal 2 5 3" xfId="1137"/>
    <cellStyle name="Normal 2 5 4" xfId="1138"/>
    <cellStyle name="Normal 2 5 5" xfId="1139"/>
    <cellStyle name="Normal 2 5 6" xfId="1140"/>
    <cellStyle name="Normal 2 5 7" xfId="1141"/>
    <cellStyle name="Normal 2 5 8" xfId="1142"/>
    <cellStyle name="Normal 2 5 9" xfId="1143"/>
    <cellStyle name="Normal 2 6" xfId="1144"/>
    <cellStyle name="Normal 2 6 2" xfId="1145"/>
    <cellStyle name="Normal 2 7" xfId="1146"/>
    <cellStyle name="Normal 2 8" xfId="1147"/>
    <cellStyle name="Normal 2 9" xfId="1148"/>
    <cellStyle name="Normal 20" xfId="74"/>
    <cellStyle name="Normal 20 2" xfId="1149"/>
    <cellStyle name="Normal 20 2 2" xfId="1150"/>
    <cellStyle name="Normal 20 2 2 2" xfId="1151"/>
    <cellStyle name="Normal 20 2 3" xfId="1152"/>
    <cellStyle name="Normal 20 3" xfId="1153"/>
    <cellStyle name="Normal 20 3 2" xfId="1154"/>
    <cellStyle name="Normal 20 4" xfId="1155"/>
    <cellStyle name="Normal 21" xfId="75"/>
    <cellStyle name="Normal 21 10" xfId="1156"/>
    <cellStyle name="Normal 21 11" xfId="1157"/>
    <cellStyle name="Normal 21 12" xfId="1158"/>
    <cellStyle name="Normal 21 14" xfId="1159"/>
    <cellStyle name="Normal 21 2" xfId="1160"/>
    <cellStyle name="Normal 21 2 2" xfId="1161"/>
    <cellStyle name="Normal 21 2 2 2" xfId="1162"/>
    <cellStyle name="Normal 21 2 3" xfId="1163"/>
    <cellStyle name="Normal 21 3" xfId="1164"/>
    <cellStyle name="Normal 21 3 2" xfId="1165"/>
    <cellStyle name="Normal 21 4" xfId="1166"/>
    <cellStyle name="Normal 21 5" xfId="1167"/>
    <cellStyle name="Normal 21 6" xfId="1168"/>
    <cellStyle name="Normal 21 7" xfId="1169"/>
    <cellStyle name="Normal 21 8" xfId="1170"/>
    <cellStyle name="Normal 21 9" xfId="1171"/>
    <cellStyle name="Normal 22" xfId="76"/>
    <cellStyle name="Normal 22 2" xfId="1172"/>
    <cellStyle name="Normal 23" xfId="77"/>
    <cellStyle name="Normal 24" xfId="78"/>
    <cellStyle name="Normal 25" xfId="79"/>
    <cellStyle name="Normal 25 2" xfId="1173"/>
    <cellStyle name="Normal 25 2 2" xfId="1174"/>
    <cellStyle name="Normal 25 3" xfId="1175"/>
    <cellStyle name="Normal 26" xfId="80"/>
    <cellStyle name="Normal 27" xfId="81"/>
    <cellStyle name="Normal 27 2" xfId="1176"/>
    <cellStyle name="Normal 28" xfId="82"/>
    <cellStyle name="Normal 28 2" xfId="1177"/>
    <cellStyle name="Normal 29" xfId="83"/>
    <cellStyle name="Normal 3" xfId="84"/>
    <cellStyle name="Normal 3 10" xfId="85"/>
    <cellStyle name="Normal 3 10 4" xfId="1178"/>
    <cellStyle name="Normal 3 11" xfId="1179"/>
    <cellStyle name="Normal 3 12" xfId="1180"/>
    <cellStyle name="Normal 3 2" xfId="1181"/>
    <cellStyle name="Normal 3 2 10" xfId="1182"/>
    <cellStyle name="Normal 3 2 2" xfId="1183"/>
    <cellStyle name="Normal 3 2 2 2" xfId="1184"/>
    <cellStyle name="Normal 3 2 2 3" xfId="1185"/>
    <cellStyle name="Normal 3 2 2 4" xfId="1186"/>
    <cellStyle name="Normal 3 2 2 5" xfId="1187"/>
    <cellStyle name="Normal 3 2 2 6" xfId="1188"/>
    <cellStyle name="Normal 3 2 2 7" xfId="1189"/>
    <cellStyle name="Normal 3 2 2 8" xfId="1190"/>
    <cellStyle name="Normal 3 2 2 9" xfId="1191"/>
    <cellStyle name="Normal 3 2 3" xfId="1192"/>
    <cellStyle name="Normal 3 2 3 3" xfId="1193"/>
    <cellStyle name="Normal 3 2 4" xfId="1194"/>
    <cellStyle name="Normal 3 2 5" xfId="1195"/>
    <cellStyle name="Normal 3 2 6" xfId="1196"/>
    <cellStyle name="Normal 3 2 7" xfId="1197"/>
    <cellStyle name="Normal 3 2 8" xfId="1198"/>
    <cellStyle name="Normal 3 2 9" xfId="1199"/>
    <cellStyle name="Normal 3 3" xfId="1200"/>
    <cellStyle name="Normal 3 3 2" xfId="1201"/>
    <cellStyle name="Normal 3 3 3" xfId="1202"/>
    <cellStyle name="Normal 3 3 4" xfId="1203"/>
    <cellStyle name="Normal 3 3 5" xfId="1204"/>
    <cellStyle name="Normal 3 3 6" xfId="1205"/>
    <cellStyle name="Normal 3 3 7" xfId="1206"/>
    <cellStyle name="Normal 3 3 8" xfId="1207"/>
    <cellStyle name="Normal 3 3 9" xfId="1208"/>
    <cellStyle name="Normal 3 4" xfId="1209"/>
    <cellStyle name="Normal 3 5" xfId="1210"/>
    <cellStyle name="Normal 3 6" xfId="1211"/>
    <cellStyle name="Normal 3 7" xfId="1212"/>
    <cellStyle name="Normal 3 8" xfId="1213"/>
    <cellStyle name="Normal 3 9" xfId="1214"/>
    <cellStyle name="Normal 30" xfId="86"/>
    <cellStyle name="Normal 31" xfId="87"/>
    <cellStyle name="Normal 32" xfId="88"/>
    <cellStyle name="Normal 33" xfId="89"/>
    <cellStyle name="Normal 34" xfId="90"/>
    <cellStyle name="Normal 35" xfId="91"/>
    <cellStyle name="Normal 36" xfId="92"/>
    <cellStyle name="Normal 37" xfId="93"/>
    <cellStyle name="Normal 38" xfId="94"/>
    <cellStyle name="Normal 39" xfId="95"/>
    <cellStyle name="Normal 4" xfId="96"/>
    <cellStyle name="Normal 4 10" xfId="1215"/>
    <cellStyle name="Normal 4 11" xfId="1216"/>
    <cellStyle name="Normal 4 2" xfId="1217"/>
    <cellStyle name="Normal 4 2 10" xfId="1218"/>
    <cellStyle name="Normal 4 2 2" xfId="1219"/>
    <cellStyle name="Normal 4 2 3" xfId="1220"/>
    <cellStyle name="Normal 4 2 4" xfId="1221"/>
    <cellStyle name="Normal 4 2 5" xfId="1222"/>
    <cellStyle name="Normal 4 2 6" xfId="1223"/>
    <cellStyle name="Normal 4 2 7" xfId="1224"/>
    <cellStyle name="Normal 4 2 8" xfId="1225"/>
    <cellStyle name="Normal 4 2 9" xfId="1226"/>
    <cellStyle name="Normal 4 3" xfId="1227"/>
    <cellStyle name="Normal 4 4" xfId="1228"/>
    <cellStyle name="Normal 4 5" xfId="1229"/>
    <cellStyle name="Normal 4 6" xfId="1230"/>
    <cellStyle name="Normal 4 7" xfId="1231"/>
    <cellStyle name="Normal 4 8" xfId="1232"/>
    <cellStyle name="Normal 4 9" xfId="1233"/>
    <cellStyle name="Normal 41" xfId="1234"/>
    <cellStyle name="Normal 42" xfId="1235"/>
    <cellStyle name="Normal 43" xfId="1236"/>
    <cellStyle name="Normal 44" xfId="1237"/>
    <cellStyle name="Normal 45" xfId="1238"/>
    <cellStyle name="Normal 46" xfId="1239"/>
    <cellStyle name="Normal 47" xfId="1240"/>
    <cellStyle name="Normal 48" xfId="1241"/>
    <cellStyle name="Normal 5" xfId="97"/>
    <cellStyle name="Normal 5 10" xfId="1242"/>
    <cellStyle name="Normal 5 11" xfId="1243"/>
    <cellStyle name="Normal 5 12" xfId="1244"/>
    <cellStyle name="Normal 5 13" xfId="1245"/>
    <cellStyle name="Normal 5 14" xfId="1246"/>
    <cellStyle name="Normal 5 2" xfId="1247"/>
    <cellStyle name="Normal 5 2 10" xfId="1248"/>
    <cellStyle name="Normal 5 2 2" xfId="1249"/>
    <cellStyle name="Normal 5 2 3" xfId="1250"/>
    <cellStyle name="Normal 5 2 4" xfId="1251"/>
    <cellStyle name="Normal 5 2 5" xfId="1252"/>
    <cellStyle name="Normal 5 2 6" xfId="1253"/>
    <cellStyle name="Normal 5 2 7" xfId="1254"/>
    <cellStyle name="Normal 5 2 8" xfId="1255"/>
    <cellStyle name="Normal 5 2 9" xfId="1256"/>
    <cellStyle name="Normal 5 23 3" xfId="1257"/>
    <cellStyle name="Normal 5 3" xfId="1258"/>
    <cellStyle name="Normal 5 3 2" xfId="1259"/>
    <cellStyle name="Normal 5 3 2 2" xfId="1260"/>
    <cellStyle name="Normal 5 3 3" xfId="1261"/>
    <cellStyle name="Normal 5 4" xfId="1262"/>
    <cellStyle name="Normal 5 4 2" xfId="1263"/>
    <cellStyle name="Normal 5 5" xfId="1264"/>
    <cellStyle name="Normal 5 5 2" xfId="1265"/>
    <cellStyle name="Normal 5 58" xfId="98"/>
    <cellStyle name="Normal 5 6" xfId="1266"/>
    <cellStyle name="Normal 5 66" xfId="99"/>
    <cellStyle name="Normal 5 7" xfId="1267"/>
    <cellStyle name="Normal 5 8" xfId="1268"/>
    <cellStyle name="Normal 5 9" xfId="1269"/>
    <cellStyle name="Normal 53" xfId="1270"/>
    <cellStyle name="Normal 53 2" xfId="1271"/>
    <cellStyle name="Normal 54" xfId="1272"/>
    <cellStyle name="Normal 54 2" xfId="1273"/>
    <cellStyle name="Normal 55" xfId="1274"/>
    <cellStyle name="Normal 55 2" xfId="1275"/>
    <cellStyle name="Normal 56" xfId="1276"/>
    <cellStyle name="Normal 56 2" xfId="1277"/>
    <cellStyle name="Normal 57" xfId="1278"/>
    <cellStyle name="Normal 57 4" xfId="1279"/>
    <cellStyle name="Normal 58" xfId="1280"/>
    <cellStyle name="Normal 58 2" xfId="1281"/>
    <cellStyle name="Normal 59" xfId="1282"/>
    <cellStyle name="Normal 59 10" xfId="1283"/>
    <cellStyle name="Normal 59 2" xfId="1284"/>
    <cellStyle name="Normal 59 3" xfId="1285"/>
    <cellStyle name="Normal 59 4" xfId="1286"/>
    <cellStyle name="Normal 59 5" xfId="1287"/>
    <cellStyle name="Normal 59 6" xfId="1288"/>
    <cellStyle name="Normal 59 7" xfId="1289"/>
    <cellStyle name="Normal 59 8" xfId="1290"/>
    <cellStyle name="Normal 59 9" xfId="1291"/>
    <cellStyle name="Normal 6" xfId="100"/>
    <cellStyle name="Normal 6 10" xfId="1292"/>
    <cellStyle name="Normal 6 11" xfId="1293"/>
    <cellStyle name="Normal 6 12" xfId="1294"/>
    <cellStyle name="Normal 6 13" xfId="1295"/>
    <cellStyle name="Normal 6 14" xfId="1296"/>
    <cellStyle name="Normal 6 15" xfId="1297"/>
    <cellStyle name="Normal 6 16" xfId="1298"/>
    <cellStyle name="Normal 6 17" xfId="1299"/>
    <cellStyle name="Normal 6 18" xfId="1300"/>
    <cellStyle name="Normal 6 19" xfId="1301"/>
    <cellStyle name="Normal 6 2" xfId="1302"/>
    <cellStyle name="Normal 6 20" xfId="1303"/>
    <cellStyle name="Normal 6 21" xfId="1304"/>
    <cellStyle name="Normal 6 22" xfId="1305"/>
    <cellStyle name="Normal 6 23" xfId="1306"/>
    <cellStyle name="Normal 6 24" xfId="1307"/>
    <cellStyle name="Normal 6 25" xfId="1308"/>
    <cellStyle name="Normal 6 26" xfId="1309"/>
    <cellStyle name="Normal 6 27" xfId="1310"/>
    <cellStyle name="Normal 6 28" xfId="1311"/>
    <cellStyle name="Normal 6 29" xfId="1312"/>
    <cellStyle name="Normal 6 3" xfId="1313"/>
    <cellStyle name="Normal 6 30" xfId="1314"/>
    <cellStyle name="Normal 6 31" xfId="1315"/>
    <cellStyle name="Normal 6 32" xfId="1316"/>
    <cellStyle name="Normal 6 33" xfId="1317"/>
    <cellStyle name="Normal 6 34" xfId="1318"/>
    <cellStyle name="Normal 6 35" xfId="1319"/>
    <cellStyle name="Normal 6 36" xfId="1320"/>
    <cellStyle name="Normal 6 37" xfId="1321"/>
    <cellStyle name="Normal 6 38" xfId="1322"/>
    <cellStyle name="Normal 6 39" xfId="1323"/>
    <cellStyle name="Normal 6 4" xfId="1324"/>
    <cellStyle name="Normal 6 40" xfId="1325"/>
    <cellStyle name="Normal 6 41" xfId="1326"/>
    <cellStyle name="Normal 6 42" xfId="1327"/>
    <cellStyle name="Normal 6 43" xfId="1328"/>
    <cellStyle name="Normal 6 44" xfId="1329"/>
    <cellStyle name="Normal 6 45" xfId="1330"/>
    <cellStyle name="Normal 6 46" xfId="1331"/>
    <cellStyle name="Normal 6 47" xfId="1332"/>
    <cellStyle name="Normal 6 48" xfId="1333"/>
    <cellStyle name="Normal 6 49" xfId="1334"/>
    <cellStyle name="Normal 6 5" xfId="1335"/>
    <cellStyle name="Normal 6 50" xfId="1336"/>
    <cellStyle name="Normal 6 51" xfId="1337"/>
    <cellStyle name="Normal 6 52" xfId="1338"/>
    <cellStyle name="Normal 6 53" xfId="1339"/>
    <cellStyle name="Normal 6 54" xfId="1340"/>
    <cellStyle name="Normal 6 55" xfId="1341"/>
    <cellStyle name="Normal 6 56" xfId="1342"/>
    <cellStyle name="Normal 6 57" xfId="1343"/>
    <cellStyle name="Normal 6 58" xfId="1344"/>
    <cellStyle name="Normal 6 59" xfId="1345"/>
    <cellStyle name="Normal 6 6" xfId="1346"/>
    <cellStyle name="Normal 6 60" xfId="1347"/>
    <cellStyle name="Normal 6 61" xfId="1348"/>
    <cellStyle name="Normal 6 62" xfId="1349"/>
    <cellStyle name="Normal 6 63" xfId="1350"/>
    <cellStyle name="Normal 6 64" xfId="1351"/>
    <cellStyle name="Normal 6 65" xfId="1352"/>
    <cellStyle name="Normal 6 66" xfId="1353"/>
    <cellStyle name="Normal 6 67" xfId="1354"/>
    <cellStyle name="Normal 6 68" xfId="1355"/>
    <cellStyle name="Normal 6 69" xfId="1356"/>
    <cellStyle name="Normal 6 7" xfId="1357"/>
    <cellStyle name="Normal 6 70" xfId="1358"/>
    <cellStyle name="Normal 6 71" xfId="1359"/>
    <cellStyle name="Normal 6 72" xfId="1360"/>
    <cellStyle name="Normal 6 73" xfId="1361"/>
    <cellStyle name="Normal 6 74" xfId="1362"/>
    <cellStyle name="Normal 6 75" xfId="1363"/>
    <cellStyle name="Normal 6 76" xfId="1364"/>
    <cellStyle name="Normal 6 77" xfId="1365"/>
    <cellStyle name="Normal 6 78" xfId="1366"/>
    <cellStyle name="Normal 6 79" xfId="1367"/>
    <cellStyle name="Normal 6 8" xfId="1368"/>
    <cellStyle name="Normal 6 80" xfId="1369"/>
    <cellStyle name="Normal 6 81" xfId="1370"/>
    <cellStyle name="Normal 6 82" xfId="1371"/>
    <cellStyle name="Normal 6 83" xfId="1372"/>
    <cellStyle name="Normal 6 84" xfId="1373"/>
    <cellStyle name="Normal 6 85" xfId="1374"/>
    <cellStyle name="Normal 6 86" xfId="1375"/>
    <cellStyle name="Normal 6 87" xfId="1376"/>
    <cellStyle name="Normal 6 88" xfId="1377"/>
    <cellStyle name="Normal 6 89" xfId="1378"/>
    <cellStyle name="Normal 6 9" xfId="1379"/>
    <cellStyle name="Normal 6 90" xfId="1380"/>
    <cellStyle name="Normal 6 91" xfId="1381"/>
    <cellStyle name="Normal 6 92" xfId="1382"/>
    <cellStyle name="Normal 6 93" xfId="1383"/>
    <cellStyle name="Normal 6 94" xfId="1384"/>
    <cellStyle name="Normal 6 95" xfId="1385"/>
    <cellStyle name="Normal 6 96" xfId="1386"/>
    <cellStyle name="Normal 6 97" xfId="1387"/>
    <cellStyle name="Normal 6 98" xfId="1388"/>
    <cellStyle name="Normal 6 99" xfId="1389"/>
    <cellStyle name="Normal 60" xfId="1390"/>
    <cellStyle name="Normal 60 2" xfId="1391"/>
    <cellStyle name="Normal 61" xfId="1392"/>
    <cellStyle name="Normal 61 2" xfId="1393"/>
    <cellStyle name="Normal 62" xfId="1394"/>
    <cellStyle name="Normal 62 2" xfId="1395"/>
    <cellStyle name="Normal 63" xfId="1396"/>
    <cellStyle name="Normal 63 2" xfId="1397"/>
    <cellStyle name="Normal 64" xfId="1398"/>
    <cellStyle name="Normal 64 2" xfId="1399"/>
    <cellStyle name="Normal 65" xfId="1400"/>
    <cellStyle name="Normal 65 2" xfId="1401"/>
    <cellStyle name="Normal 66" xfId="1402"/>
    <cellStyle name="Normal 66 2" xfId="1403"/>
    <cellStyle name="Normal 67" xfId="1404"/>
    <cellStyle name="Normal 67 2" xfId="1405"/>
    <cellStyle name="Normal 68" xfId="1406"/>
    <cellStyle name="Normal 68 2" xfId="1407"/>
    <cellStyle name="Normal 7" xfId="101"/>
    <cellStyle name="Normal 7 2" xfId="1408"/>
    <cellStyle name="Normal 7 3" xfId="1409"/>
    <cellStyle name="Normal 7 4" xfId="1410"/>
    <cellStyle name="Normal 7 5" xfId="1411"/>
    <cellStyle name="Normal 7 6" xfId="1412"/>
    <cellStyle name="Normal 7 7" xfId="1413"/>
    <cellStyle name="Normal 7 8" xfId="1414"/>
    <cellStyle name="Normal 7 9" xfId="1415"/>
    <cellStyle name="Normal 70" xfId="1416"/>
    <cellStyle name="Normal 70 2" xfId="1417"/>
    <cellStyle name="Normal 71" xfId="1418"/>
    <cellStyle name="Normal 71 2" xfId="1419"/>
    <cellStyle name="Normal 72" xfId="1420"/>
    <cellStyle name="Normal 72 2" xfId="1421"/>
    <cellStyle name="Normal 73" xfId="1422"/>
    <cellStyle name="Normal 73 2" xfId="1423"/>
    <cellStyle name="Normal 74" xfId="1424"/>
    <cellStyle name="Normal 74 10" xfId="1425"/>
    <cellStyle name="Normal 74 2" xfId="1426"/>
    <cellStyle name="Normal 74 3" xfId="1427"/>
    <cellStyle name="Normal 74 4" xfId="1428"/>
    <cellStyle name="Normal 74 5" xfId="1429"/>
    <cellStyle name="Normal 74 6" xfId="1430"/>
    <cellStyle name="Normal 74 7" xfId="1431"/>
    <cellStyle name="Normal 74 8" xfId="1432"/>
    <cellStyle name="Normal 74 9" xfId="1433"/>
    <cellStyle name="Normal 75" xfId="1434"/>
    <cellStyle name="Normal 77" xfId="1435"/>
    <cellStyle name="Normal 79" xfId="1436"/>
    <cellStyle name="Normal 8" xfId="102"/>
    <cellStyle name="Normal 9" xfId="103"/>
    <cellStyle name="Normal_TROSKOVNIK" xfId="507"/>
    <cellStyle name="Normal_TROŠKOVNIK DUGOPOLJE" xfId="510"/>
    <cellStyle name="normální_rabatove_kategorie" xfId="1437"/>
    <cellStyle name="Normalno 12" xfId="1438"/>
    <cellStyle name="Normalno 2" xfId="104"/>
    <cellStyle name="Normalno 2 10" xfId="1439"/>
    <cellStyle name="Normalno 2 2" xfId="105"/>
    <cellStyle name="Normalno 2 2 3" xfId="106"/>
    <cellStyle name="Normalno 2 3" xfId="1440"/>
    <cellStyle name="Normalno 2 4" xfId="1441"/>
    <cellStyle name="Normalno 2 5" xfId="1442"/>
    <cellStyle name="Normalno 2 6" xfId="1443"/>
    <cellStyle name="Normalno 2 7" xfId="1444"/>
    <cellStyle name="Normalno 2 8" xfId="1445"/>
    <cellStyle name="Normalno 2 9" xfId="1446"/>
    <cellStyle name="Normalno 3" xfId="107"/>
    <cellStyle name="Normalno 4" xfId="504"/>
    <cellStyle name="Normalno 4 2" xfId="1447"/>
    <cellStyle name="Normalno 4 3" xfId="1448"/>
    <cellStyle name="Normalno 4 4" xfId="1449"/>
    <cellStyle name="Normalno 4 5" xfId="1450"/>
    <cellStyle name="Normalno 4 6" xfId="1451"/>
    <cellStyle name="Normalno 4 7" xfId="1452"/>
    <cellStyle name="Normalno 4 8" xfId="1453"/>
    <cellStyle name="Normalno 4 9" xfId="1454"/>
    <cellStyle name="Normalno 7" xfId="1455"/>
    <cellStyle name="Normalno 7 3" xfId="1456"/>
    <cellStyle name="Normalny_Arkusz1_LATO99" xfId="1457"/>
    <cellStyle name="Note 10" xfId="108"/>
    <cellStyle name="Note 11" xfId="109"/>
    <cellStyle name="Note 12" xfId="110"/>
    <cellStyle name="Note 13" xfId="111"/>
    <cellStyle name="Note 14" xfId="112"/>
    <cellStyle name="Note 15" xfId="113"/>
    <cellStyle name="Note 16" xfId="114"/>
    <cellStyle name="Note 17" xfId="115"/>
    <cellStyle name="Note 18" xfId="116"/>
    <cellStyle name="Note 19" xfId="117"/>
    <cellStyle name="Note 2" xfId="118"/>
    <cellStyle name="Note 2 2" xfId="1458"/>
    <cellStyle name="Note 2 2 2" xfId="1459"/>
    <cellStyle name="Note 2 2 2 2" xfId="1460"/>
    <cellStyle name="Note 2 2 2 2 2" xfId="1461"/>
    <cellStyle name="Note 2 2 2 3" xfId="1462"/>
    <cellStyle name="Note 2 2 3" xfId="1463"/>
    <cellStyle name="Note 2 2 3 2" xfId="1464"/>
    <cellStyle name="Note 2 2 4" xfId="1465"/>
    <cellStyle name="Note 2 3" xfId="1466"/>
    <cellStyle name="Note 2 3 2" xfId="1467"/>
    <cellStyle name="Note 2 3 2 2" xfId="1468"/>
    <cellStyle name="Note 2 3 3" xfId="1469"/>
    <cellStyle name="Note 2 4" xfId="1470"/>
    <cellStyle name="Note 2 4 2" xfId="1471"/>
    <cellStyle name="Note 2 4 2 2" xfId="1472"/>
    <cellStyle name="Note 2 4 3" xfId="1473"/>
    <cellStyle name="Note 2 5" xfId="1474"/>
    <cellStyle name="Note 2 5 2" xfId="1475"/>
    <cellStyle name="Note 2 6" xfId="1476"/>
    <cellStyle name="Note 20" xfId="119"/>
    <cellStyle name="Note 21" xfId="120"/>
    <cellStyle name="Note 22" xfId="121"/>
    <cellStyle name="Note 23" xfId="122"/>
    <cellStyle name="Note 24" xfId="123"/>
    <cellStyle name="Note 25" xfId="124"/>
    <cellStyle name="Note 26" xfId="125"/>
    <cellStyle name="Note 27" xfId="126"/>
    <cellStyle name="Note 28" xfId="127"/>
    <cellStyle name="Note 29" xfId="128"/>
    <cellStyle name="Note 3" xfId="129"/>
    <cellStyle name="Note 30" xfId="130"/>
    <cellStyle name="Note 31" xfId="131"/>
    <cellStyle name="Note 32" xfId="132"/>
    <cellStyle name="Note 33" xfId="133"/>
    <cellStyle name="Note 34" xfId="134"/>
    <cellStyle name="Note 35" xfId="135"/>
    <cellStyle name="Note 36" xfId="136"/>
    <cellStyle name="Note 37" xfId="137"/>
    <cellStyle name="Note 4" xfId="138"/>
    <cellStyle name="Note 5" xfId="139"/>
    <cellStyle name="Note 6" xfId="140"/>
    <cellStyle name="Note 7" xfId="141"/>
    <cellStyle name="Note 8" xfId="142"/>
    <cellStyle name="Note 9" xfId="143"/>
    <cellStyle name="Obično 10" xfId="144"/>
    <cellStyle name="Obično 10 10" xfId="145"/>
    <cellStyle name="Obično 10 11" xfId="146"/>
    <cellStyle name="Obično 10 12" xfId="147"/>
    <cellStyle name="Obično 10 13" xfId="148"/>
    <cellStyle name="Obično 10 14" xfId="1477"/>
    <cellStyle name="Obično 10 15" xfId="1478"/>
    <cellStyle name="Obično 10 16" xfId="1479"/>
    <cellStyle name="Obično 10 17" xfId="1480"/>
    <cellStyle name="Obično 10 18" xfId="1481"/>
    <cellStyle name="Obično 10 19" xfId="1482"/>
    <cellStyle name="Obično 10 2" xfId="149"/>
    <cellStyle name="Obično 10 2 2" xfId="1483"/>
    <cellStyle name="Obično 10 20" xfId="1484"/>
    <cellStyle name="Obično 10 21" xfId="1485"/>
    <cellStyle name="Obično 10 22" xfId="1486"/>
    <cellStyle name="Obično 10 23" xfId="1487"/>
    <cellStyle name="Obično 10 24" xfId="1488"/>
    <cellStyle name="Obično 10 25" xfId="1489"/>
    <cellStyle name="Obično 10 26" xfId="1490"/>
    <cellStyle name="Obično 10 27" xfId="1491"/>
    <cellStyle name="Obično 10 28" xfId="1492"/>
    <cellStyle name="Obično 10 29" xfId="1493"/>
    <cellStyle name="Obično 10 3" xfId="150"/>
    <cellStyle name="Obično 10 30" xfId="1494"/>
    <cellStyle name="Obično 10 4" xfId="151"/>
    <cellStyle name="Obično 10 5" xfId="152"/>
    <cellStyle name="Obično 10 6" xfId="153"/>
    <cellStyle name="Obično 10 7" xfId="154"/>
    <cellStyle name="Obično 10 8" xfId="155"/>
    <cellStyle name="Obično 10 9" xfId="156"/>
    <cellStyle name="Obično 11" xfId="157"/>
    <cellStyle name="Obično 11 10" xfId="158"/>
    <cellStyle name="Obično 11 11" xfId="159"/>
    <cellStyle name="Obično 11 12" xfId="160"/>
    <cellStyle name="Obično 11 13" xfId="161"/>
    <cellStyle name="Obično 11 14" xfId="1495"/>
    <cellStyle name="Obično 11 15" xfId="1496"/>
    <cellStyle name="Obično 11 16" xfId="1497"/>
    <cellStyle name="Obično 11 17" xfId="1498"/>
    <cellStyle name="Obično 11 18" xfId="1499"/>
    <cellStyle name="Obično 11 19" xfId="1500"/>
    <cellStyle name="Obično 11 2" xfId="162"/>
    <cellStyle name="Obično 11 20" xfId="1501"/>
    <cellStyle name="Obično 11 21" xfId="1502"/>
    <cellStyle name="Obično 11 22" xfId="1503"/>
    <cellStyle name="Obično 11 23" xfId="1504"/>
    <cellStyle name="Obično 11 24" xfId="1505"/>
    <cellStyle name="Obično 11 25" xfId="1506"/>
    <cellStyle name="Obično 11 26" xfId="1507"/>
    <cellStyle name="Obično 11 27" xfId="1508"/>
    <cellStyle name="Obično 11 28" xfId="1509"/>
    <cellStyle name="Obično 11 29" xfId="1510"/>
    <cellStyle name="Obično 11 3" xfId="163"/>
    <cellStyle name="Obično 11 30" xfId="1511"/>
    <cellStyle name="Obično 11 4" xfId="164"/>
    <cellStyle name="Obično 11 5" xfId="165"/>
    <cellStyle name="Obično 11 6" xfId="166"/>
    <cellStyle name="Obično 11 7" xfId="167"/>
    <cellStyle name="Obično 11 8" xfId="168"/>
    <cellStyle name="Obično 11 9" xfId="169"/>
    <cellStyle name="Obično 12" xfId="170"/>
    <cellStyle name="Obično 12 10" xfId="171"/>
    <cellStyle name="Obično 12 11" xfId="172"/>
    <cellStyle name="Obično 12 12" xfId="173"/>
    <cellStyle name="Obično 12 13" xfId="174"/>
    <cellStyle name="Obično 12 14" xfId="1512"/>
    <cellStyle name="Obično 12 15" xfId="1513"/>
    <cellStyle name="Obično 12 16" xfId="1514"/>
    <cellStyle name="Obično 12 17" xfId="1515"/>
    <cellStyle name="Obično 12 18" xfId="1516"/>
    <cellStyle name="Obično 12 19" xfId="1517"/>
    <cellStyle name="Obično 12 2" xfId="175"/>
    <cellStyle name="Obično 12 20" xfId="1518"/>
    <cellStyle name="Obično 12 21" xfId="1519"/>
    <cellStyle name="Obično 12 22" xfId="1520"/>
    <cellStyle name="Obično 12 23" xfId="1521"/>
    <cellStyle name="Obično 12 24" xfId="1522"/>
    <cellStyle name="Obično 12 25" xfId="1523"/>
    <cellStyle name="Obično 12 26" xfId="1524"/>
    <cellStyle name="Obično 12 27" xfId="1525"/>
    <cellStyle name="Obično 12 28" xfId="1526"/>
    <cellStyle name="Obično 12 29" xfId="1527"/>
    <cellStyle name="Obično 12 3" xfId="176"/>
    <cellStyle name="Obično 12 30" xfId="1528"/>
    <cellStyle name="Obično 12 31" xfId="1529"/>
    <cellStyle name="Obično 12 32" xfId="1530"/>
    <cellStyle name="Obično 12 33" xfId="1531"/>
    <cellStyle name="Obično 12 34" xfId="1532"/>
    <cellStyle name="Obično 12 35" xfId="1533"/>
    <cellStyle name="Obično 12 36" xfId="1534"/>
    <cellStyle name="Obično 12 37" xfId="1535"/>
    <cellStyle name="Obično 12 38" xfId="1536"/>
    <cellStyle name="Obično 12 4" xfId="177"/>
    <cellStyle name="Obično 12 5" xfId="178"/>
    <cellStyle name="Obično 12 6" xfId="179"/>
    <cellStyle name="Obično 12 7" xfId="180"/>
    <cellStyle name="Obično 12 8" xfId="181"/>
    <cellStyle name="Obično 12 9" xfId="182"/>
    <cellStyle name="Obično 13" xfId="183"/>
    <cellStyle name="Obično 13 10" xfId="184"/>
    <cellStyle name="Obično 13 11" xfId="185"/>
    <cellStyle name="Obično 13 12" xfId="186"/>
    <cellStyle name="Obično 13 13" xfId="187"/>
    <cellStyle name="Obično 13 14" xfId="1537"/>
    <cellStyle name="Obično 13 15" xfId="1538"/>
    <cellStyle name="Obično 13 16" xfId="1539"/>
    <cellStyle name="Obično 13 17" xfId="1540"/>
    <cellStyle name="Obično 13 18" xfId="1541"/>
    <cellStyle name="Obično 13 19" xfId="1542"/>
    <cellStyle name="Obično 13 2" xfId="188"/>
    <cellStyle name="Obično 13 20" xfId="1543"/>
    <cellStyle name="Obično 13 21" xfId="1544"/>
    <cellStyle name="Obično 13 22" xfId="1545"/>
    <cellStyle name="Obično 13 23" xfId="1546"/>
    <cellStyle name="Obično 13 24" xfId="1547"/>
    <cellStyle name="Obično 13 25" xfId="1548"/>
    <cellStyle name="Obično 13 26" xfId="1549"/>
    <cellStyle name="Obično 13 27" xfId="1550"/>
    <cellStyle name="Obično 13 28" xfId="1551"/>
    <cellStyle name="Obično 13 29" xfId="1552"/>
    <cellStyle name="Obično 13 3" xfId="189"/>
    <cellStyle name="Obično 13 30" xfId="1553"/>
    <cellStyle name="Obično 13 31" xfId="1554"/>
    <cellStyle name="Obično 13 32" xfId="1555"/>
    <cellStyle name="Obično 13 33" xfId="1556"/>
    <cellStyle name="Obično 13 34" xfId="1557"/>
    <cellStyle name="Obično 13 35" xfId="1558"/>
    <cellStyle name="Obično 13 36" xfId="1559"/>
    <cellStyle name="Obično 13 37" xfId="1560"/>
    <cellStyle name="Obično 13 38" xfId="1561"/>
    <cellStyle name="Obično 13 4" xfId="190"/>
    <cellStyle name="Obično 13 5" xfId="191"/>
    <cellStyle name="Obično 13 6" xfId="192"/>
    <cellStyle name="Obično 13 7" xfId="193"/>
    <cellStyle name="Obično 13 8" xfId="194"/>
    <cellStyle name="Obično 13 9" xfId="195"/>
    <cellStyle name="Obično 14" xfId="196"/>
    <cellStyle name="Obično 14 10" xfId="197"/>
    <cellStyle name="Obično 14 11" xfId="198"/>
    <cellStyle name="Obično 14 12" xfId="199"/>
    <cellStyle name="Obično 14 13" xfId="200"/>
    <cellStyle name="Obično 14 14" xfId="1562"/>
    <cellStyle name="Obično 14 15" xfId="1563"/>
    <cellStyle name="Obično 14 16" xfId="1564"/>
    <cellStyle name="Obično 14 17" xfId="1565"/>
    <cellStyle name="Obično 14 18" xfId="1566"/>
    <cellStyle name="Obično 14 19" xfId="1567"/>
    <cellStyle name="Obično 14 2" xfId="201"/>
    <cellStyle name="Obično 14 20" xfId="1568"/>
    <cellStyle name="Obično 14 21" xfId="1569"/>
    <cellStyle name="Obično 14 22" xfId="1570"/>
    <cellStyle name="Obično 14 23" xfId="1571"/>
    <cellStyle name="Obično 14 24" xfId="1572"/>
    <cellStyle name="Obično 14 25" xfId="1573"/>
    <cellStyle name="Obično 14 26" xfId="1574"/>
    <cellStyle name="Obično 14 27" xfId="1575"/>
    <cellStyle name="Obično 14 28" xfId="1576"/>
    <cellStyle name="Obično 14 29" xfId="1577"/>
    <cellStyle name="Obično 14 3" xfId="202"/>
    <cellStyle name="Obično 14 30" xfId="1578"/>
    <cellStyle name="Obično 14 31" xfId="1579"/>
    <cellStyle name="Obično 14 32" xfId="1580"/>
    <cellStyle name="Obično 14 33" xfId="1581"/>
    <cellStyle name="Obično 14 34" xfId="1582"/>
    <cellStyle name="Obično 14 35" xfId="1583"/>
    <cellStyle name="Obično 14 36" xfId="1584"/>
    <cellStyle name="Obično 14 37" xfId="1585"/>
    <cellStyle name="Obično 14 38" xfId="1586"/>
    <cellStyle name="Obično 14 4" xfId="203"/>
    <cellStyle name="Obično 14 5" xfId="204"/>
    <cellStyle name="Obično 14 6" xfId="205"/>
    <cellStyle name="Obično 14 7" xfId="206"/>
    <cellStyle name="Obično 14 8" xfId="207"/>
    <cellStyle name="Obično 14 9" xfId="208"/>
    <cellStyle name="Obično 15" xfId="209"/>
    <cellStyle name="Obično 15 10" xfId="210"/>
    <cellStyle name="Obično 15 11" xfId="211"/>
    <cellStyle name="Obično 15 12" xfId="212"/>
    <cellStyle name="Obično 15 13" xfId="213"/>
    <cellStyle name="Obično 15 14" xfId="1587"/>
    <cellStyle name="Obično 15 15" xfId="1588"/>
    <cellStyle name="Obično 15 16" xfId="1589"/>
    <cellStyle name="Obično 15 17" xfId="1590"/>
    <cellStyle name="Obično 15 18" xfId="1591"/>
    <cellStyle name="Obično 15 19" xfId="1592"/>
    <cellStyle name="Obično 15 2" xfId="214"/>
    <cellStyle name="Obično 15 20" xfId="1593"/>
    <cellStyle name="Obično 15 21" xfId="1594"/>
    <cellStyle name="Obično 15 22" xfId="1595"/>
    <cellStyle name="Obično 15 23" xfId="1596"/>
    <cellStyle name="Obično 15 24" xfId="1597"/>
    <cellStyle name="Obično 15 25" xfId="1598"/>
    <cellStyle name="Obično 15 26" xfId="1599"/>
    <cellStyle name="Obično 15 27" xfId="1600"/>
    <cellStyle name="Obično 15 28" xfId="1601"/>
    <cellStyle name="Obično 15 29" xfId="1602"/>
    <cellStyle name="Obično 15 3" xfId="215"/>
    <cellStyle name="Obično 15 30" xfId="1603"/>
    <cellStyle name="Obično 15 31" xfId="1604"/>
    <cellStyle name="Obično 15 32" xfId="1605"/>
    <cellStyle name="Obično 15 33" xfId="1606"/>
    <cellStyle name="Obično 15 34" xfId="1607"/>
    <cellStyle name="Obično 15 35" xfId="1608"/>
    <cellStyle name="Obično 15 36" xfId="1609"/>
    <cellStyle name="Obično 15 37" xfId="1610"/>
    <cellStyle name="Obično 15 38" xfId="1611"/>
    <cellStyle name="Obično 15 4" xfId="216"/>
    <cellStyle name="Obično 15 5" xfId="217"/>
    <cellStyle name="Obično 15 6" xfId="218"/>
    <cellStyle name="Obično 15 7" xfId="219"/>
    <cellStyle name="Obično 15 8" xfId="220"/>
    <cellStyle name="Obično 15 9" xfId="221"/>
    <cellStyle name="Obično 16" xfId="222"/>
    <cellStyle name="Obično 16 10" xfId="223"/>
    <cellStyle name="Obično 16 11" xfId="224"/>
    <cellStyle name="Obično 16 12" xfId="225"/>
    <cellStyle name="Obično 16 13" xfId="226"/>
    <cellStyle name="Obično 16 14" xfId="1612"/>
    <cellStyle name="Obično 16 15" xfId="1613"/>
    <cellStyle name="Obično 16 16" xfId="1614"/>
    <cellStyle name="Obično 16 17" xfId="1615"/>
    <cellStyle name="Obično 16 18" xfId="1616"/>
    <cellStyle name="Obično 16 19" xfId="1617"/>
    <cellStyle name="Obično 16 2" xfId="227"/>
    <cellStyle name="Obično 16 20" xfId="1618"/>
    <cellStyle name="Obično 16 21" xfId="1619"/>
    <cellStyle name="Obično 16 22" xfId="1620"/>
    <cellStyle name="Obično 16 23" xfId="1621"/>
    <cellStyle name="Obično 16 24" xfId="1622"/>
    <cellStyle name="Obično 16 25" xfId="1623"/>
    <cellStyle name="Obično 16 26" xfId="1624"/>
    <cellStyle name="Obično 16 27" xfId="1625"/>
    <cellStyle name="Obično 16 28" xfId="1626"/>
    <cellStyle name="Obično 16 29" xfId="1627"/>
    <cellStyle name="Obično 16 3" xfId="228"/>
    <cellStyle name="Obično 16 30" xfId="1628"/>
    <cellStyle name="Obično 16 31" xfId="1629"/>
    <cellStyle name="Obično 16 32" xfId="1630"/>
    <cellStyle name="Obično 16 33" xfId="1631"/>
    <cellStyle name="Obično 16 34" xfId="1632"/>
    <cellStyle name="Obično 16 35" xfId="1633"/>
    <cellStyle name="Obično 16 36" xfId="1634"/>
    <cellStyle name="Obično 16 37" xfId="1635"/>
    <cellStyle name="Obično 16 38" xfId="1636"/>
    <cellStyle name="Obično 16 4" xfId="229"/>
    <cellStyle name="Obično 16 5" xfId="230"/>
    <cellStyle name="Obično 16 6" xfId="231"/>
    <cellStyle name="Obično 16 7" xfId="232"/>
    <cellStyle name="Obično 16 8" xfId="233"/>
    <cellStyle name="Obično 16 9" xfId="234"/>
    <cellStyle name="Obično 17" xfId="235"/>
    <cellStyle name="Obično 17 10" xfId="236"/>
    <cellStyle name="Obično 17 11" xfId="237"/>
    <cellStyle name="Obično 17 12" xfId="238"/>
    <cellStyle name="Obično 17 13" xfId="239"/>
    <cellStyle name="Obično 17 2" xfId="240"/>
    <cellStyle name="Obično 17 3" xfId="241"/>
    <cellStyle name="Obično 17 4" xfId="242"/>
    <cellStyle name="Obično 17 5" xfId="243"/>
    <cellStyle name="Obično 17 6" xfId="244"/>
    <cellStyle name="Obično 17 7" xfId="245"/>
    <cellStyle name="Obično 17 8" xfId="246"/>
    <cellStyle name="Obično 17 9" xfId="247"/>
    <cellStyle name="Obično 18" xfId="248"/>
    <cellStyle name="Obično 18 10" xfId="249"/>
    <cellStyle name="Obično 18 11" xfId="250"/>
    <cellStyle name="Obično 18 12" xfId="251"/>
    <cellStyle name="Obično 18 13" xfId="252"/>
    <cellStyle name="Obično 18 2" xfId="253"/>
    <cellStyle name="Obično 18 3" xfId="254"/>
    <cellStyle name="Obično 18 4" xfId="255"/>
    <cellStyle name="Obično 18 5" xfId="256"/>
    <cellStyle name="Obično 18 6" xfId="257"/>
    <cellStyle name="Obično 18 7" xfId="258"/>
    <cellStyle name="Obično 18 8" xfId="259"/>
    <cellStyle name="Obično 18 9" xfId="260"/>
    <cellStyle name="Obično 19" xfId="261"/>
    <cellStyle name="Obično 19 10" xfId="262"/>
    <cellStyle name="Obično 19 11" xfId="263"/>
    <cellStyle name="Obično 19 12" xfId="264"/>
    <cellStyle name="Obično 19 13" xfId="265"/>
    <cellStyle name="Obično 19 2" xfId="266"/>
    <cellStyle name="Obično 19 3" xfId="267"/>
    <cellStyle name="Obično 19 4" xfId="268"/>
    <cellStyle name="Obično 19 5" xfId="269"/>
    <cellStyle name="Obično 19 6" xfId="270"/>
    <cellStyle name="Obično 19 7" xfId="271"/>
    <cellStyle name="Obično 19 8" xfId="272"/>
    <cellStyle name="Obično 19 9" xfId="273"/>
    <cellStyle name="Obično 2" xfId="274"/>
    <cellStyle name="Obično 2 10" xfId="1637"/>
    <cellStyle name="Obično 2 11" xfId="1638"/>
    <cellStyle name="Obično 2 12" xfId="1639"/>
    <cellStyle name="Obično 2 13" xfId="1640"/>
    <cellStyle name="Obično 2 13 10" xfId="1641"/>
    <cellStyle name="Obično 2 13 11" xfId="1642"/>
    <cellStyle name="Obično 2 13 12" xfId="1643"/>
    <cellStyle name="Obično 2 13 13" xfId="1644"/>
    <cellStyle name="Obično 2 13 14" xfId="1645"/>
    <cellStyle name="Obično 2 13 15" xfId="1646"/>
    <cellStyle name="Obično 2 13 16" xfId="1647"/>
    <cellStyle name="Obično 2 13 17" xfId="1648"/>
    <cellStyle name="Obično 2 13 18" xfId="1649"/>
    <cellStyle name="Obično 2 13 19" xfId="1650"/>
    <cellStyle name="Obično 2 13 2" xfId="1651"/>
    <cellStyle name="Obično 2 13 2 10" xfId="1652"/>
    <cellStyle name="Obično 2 13 2 11" xfId="1653"/>
    <cellStyle name="Obično 2 13 2 12" xfId="1654"/>
    <cellStyle name="Obično 2 13 2 13" xfId="1655"/>
    <cellStyle name="Obično 2 13 2 14" xfId="1656"/>
    <cellStyle name="Obično 2 13 2 15" xfId="1657"/>
    <cellStyle name="Obično 2 13 2 16" xfId="1658"/>
    <cellStyle name="Obično 2 13 2 17" xfId="1659"/>
    <cellStyle name="Obično 2 13 2 18" xfId="1660"/>
    <cellStyle name="Obično 2 13 2 19" xfId="1661"/>
    <cellStyle name="Obično 2 13 2 2" xfId="1662"/>
    <cellStyle name="Obično 2 13 2 20" xfId="1663"/>
    <cellStyle name="Obično 2 13 2 21" xfId="1664"/>
    <cellStyle name="Obično 2 13 2 22" xfId="1665"/>
    <cellStyle name="Obično 2 13 2 23" xfId="1666"/>
    <cellStyle name="Obično 2 13 2 24" xfId="1667"/>
    <cellStyle name="Obično 2 13 2 25" xfId="1668"/>
    <cellStyle name="Obično 2 13 2 26" xfId="1669"/>
    <cellStyle name="Obično 2 13 2 27" xfId="1670"/>
    <cellStyle name="Obično 2 13 2 28" xfId="1671"/>
    <cellStyle name="Obično 2 13 2 29" xfId="1672"/>
    <cellStyle name="Obično 2 13 2 3" xfId="1673"/>
    <cellStyle name="Obično 2 13 2 30" xfId="1674"/>
    <cellStyle name="Obično 2 13 2 4" xfId="1675"/>
    <cellStyle name="Obično 2 13 2 5" xfId="1676"/>
    <cellStyle name="Obično 2 13 2 6" xfId="1677"/>
    <cellStyle name="Obično 2 13 2 7" xfId="1678"/>
    <cellStyle name="Obično 2 13 2 8" xfId="1679"/>
    <cellStyle name="Obično 2 13 2 9" xfId="1680"/>
    <cellStyle name="Obično 2 13 20" xfId="1681"/>
    <cellStyle name="Obično 2 13 21" xfId="1682"/>
    <cellStyle name="Obično 2 13 22" xfId="1683"/>
    <cellStyle name="Obično 2 13 23" xfId="1684"/>
    <cellStyle name="Obično 2 13 24" xfId="1685"/>
    <cellStyle name="Obično 2 13 25" xfId="1686"/>
    <cellStyle name="Obično 2 13 26" xfId="1687"/>
    <cellStyle name="Obično 2 13 27" xfId="1688"/>
    <cellStyle name="Obično 2 13 28" xfId="1689"/>
    <cellStyle name="Obično 2 13 29" xfId="1690"/>
    <cellStyle name="Obično 2 13 3" xfId="1691"/>
    <cellStyle name="Obično 2 13 30" xfId="1692"/>
    <cellStyle name="Obično 2 13 31" xfId="1693"/>
    <cellStyle name="Obično 2 13 4" xfId="1694"/>
    <cellStyle name="Obično 2 13 4 2" xfId="1695"/>
    <cellStyle name="Obično 2 13 4 3" xfId="1696"/>
    <cellStyle name="Obično 2 13 4 4" xfId="1697"/>
    <cellStyle name="Obično 2 13 4 5" xfId="1698"/>
    <cellStyle name="Obično 2 13 5" xfId="1699"/>
    <cellStyle name="Obično 2 13 6" xfId="1700"/>
    <cellStyle name="Obično 2 13 7" xfId="1701"/>
    <cellStyle name="Obično 2 13 8" xfId="1702"/>
    <cellStyle name="Obično 2 13 9" xfId="1703"/>
    <cellStyle name="Obično 2 14" xfId="1704"/>
    <cellStyle name="Obično 2 15" xfId="1705"/>
    <cellStyle name="Obično 2 16" xfId="1706"/>
    <cellStyle name="Obično 2 16 10" xfId="1707"/>
    <cellStyle name="Obično 2 16 11" xfId="1708"/>
    <cellStyle name="Obično 2 16 12" xfId="1709"/>
    <cellStyle name="Obično 2 16 13" xfId="1710"/>
    <cellStyle name="Obično 2 16 14" xfId="1711"/>
    <cellStyle name="Obično 2 16 15" xfId="1712"/>
    <cellStyle name="Obično 2 16 16" xfId="1713"/>
    <cellStyle name="Obično 2 16 17" xfId="1714"/>
    <cellStyle name="Obično 2 16 18" xfId="1715"/>
    <cellStyle name="Obično 2 16 19" xfId="1716"/>
    <cellStyle name="Obično 2 16 2" xfId="1717"/>
    <cellStyle name="Obično 2 16 20" xfId="1718"/>
    <cellStyle name="Obično 2 16 21" xfId="1719"/>
    <cellStyle name="Obično 2 16 22" xfId="1720"/>
    <cellStyle name="Obično 2 16 23" xfId="1721"/>
    <cellStyle name="Obično 2 16 24" xfId="1722"/>
    <cellStyle name="Obično 2 16 25" xfId="1723"/>
    <cellStyle name="Obično 2 16 26" xfId="1724"/>
    <cellStyle name="Obično 2 16 27" xfId="1725"/>
    <cellStyle name="Obično 2 16 28" xfId="1726"/>
    <cellStyle name="Obično 2 16 29" xfId="1727"/>
    <cellStyle name="Obično 2 16 3" xfId="1728"/>
    <cellStyle name="Obično 2 16 30" xfId="1729"/>
    <cellStyle name="Obično 2 16 4" xfId="1730"/>
    <cellStyle name="Obično 2 16 5" xfId="1731"/>
    <cellStyle name="Obično 2 16 6" xfId="1732"/>
    <cellStyle name="Obično 2 16 7" xfId="1733"/>
    <cellStyle name="Obično 2 16 8" xfId="1734"/>
    <cellStyle name="Obično 2 16 9" xfId="1735"/>
    <cellStyle name="Obično 2 17" xfId="1736"/>
    <cellStyle name="Obično 2 18" xfId="1737"/>
    <cellStyle name="Obično 2 19" xfId="1738"/>
    <cellStyle name="Obično 2 2" xfId="275"/>
    <cellStyle name="Obično 2 2 10" xfId="1739"/>
    <cellStyle name="Obično 2 2 11" xfId="1740"/>
    <cellStyle name="Obično 2 2 12" xfId="1741"/>
    <cellStyle name="Obično 2 2 13" xfId="1742"/>
    <cellStyle name="Obično 2 2 14" xfId="1743"/>
    <cellStyle name="Obično 2 2 15" xfId="1744"/>
    <cellStyle name="Obično 2 2 16" xfId="1745"/>
    <cellStyle name="Obično 2 2 17" xfId="1746"/>
    <cellStyle name="Obično 2 2 18" xfId="1747"/>
    <cellStyle name="Obično 2 2 19" xfId="1748"/>
    <cellStyle name="Obično 2 2 2" xfId="276"/>
    <cellStyle name="Obično 2 2 2 10" xfId="1749"/>
    <cellStyle name="Obično 2 2 2 11" xfId="1750"/>
    <cellStyle name="Obično 2 2 2 12" xfId="1751"/>
    <cellStyle name="Obično 2 2 2 13" xfId="1752"/>
    <cellStyle name="Obično 2 2 2 14" xfId="1753"/>
    <cellStyle name="Obično 2 2 2 15" xfId="1754"/>
    <cellStyle name="Obično 2 2 2 2" xfId="1755"/>
    <cellStyle name="Obično 2 2 2 2 10" xfId="1756"/>
    <cellStyle name="Obično 2 2 2 2 11" xfId="1757"/>
    <cellStyle name="Obično 2 2 2 2 12" xfId="1758"/>
    <cellStyle name="Obično 2 2 2 2 13" xfId="1759"/>
    <cellStyle name="Obično 2 2 2 2 2" xfId="1760"/>
    <cellStyle name="Obično 2 2 2 2 2 2" xfId="1761"/>
    <cellStyle name="Obično 2 2 2 2 2 2 2" xfId="1762"/>
    <cellStyle name="Obično 2 2 2 2 2 2 2 2" xfId="1763"/>
    <cellStyle name="Obično 2 2 2 2 2 3" xfId="1764"/>
    <cellStyle name="Obično 2 2 2 2 2 4" xfId="1765"/>
    <cellStyle name="Obično 2 2 2 2 3" xfId="1766"/>
    <cellStyle name="Obično 2 2 2 2 4" xfId="1767"/>
    <cellStyle name="Obično 2 2 2 2 5" xfId="1768"/>
    <cellStyle name="Obično 2 2 2 2 6" xfId="1769"/>
    <cellStyle name="Obično 2 2 2 2 7" xfId="1770"/>
    <cellStyle name="Obično 2 2 2 2 8" xfId="1771"/>
    <cellStyle name="Obično 2 2 2 2 9" xfId="1772"/>
    <cellStyle name="Obično 2 2 2 3" xfId="1773"/>
    <cellStyle name="Obično 2 2 2 4" xfId="1774"/>
    <cellStyle name="Obično 2 2 2 5" xfId="1775"/>
    <cellStyle name="Obično 2 2 2 6" xfId="1776"/>
    <cellStyle name="Obično 2 2 2 7" xfId="1777"/>
    <cellStyle name="Obično 2 2 2 8" xfId="1778"/>
    <cellStyle name="Obično 2 2 2 9" xfId="1779"/>
    <cellStyle name="Obično 2 2 20" xfId="1780"/>
    <cellStyle name="Obično 2 2 21" xfId="1781"/>
    <cellStyle name="Obično 2 2 22" xfId="1782"/>
    <cellStyle name="Obično 2 2 23" xfId="1783"/>
    <cellStyle name="Obično 2 2 3" xfId="277"/>
    <cellStyle name="Obično 2 2 4" xfId="278"/>
    <cellStyle name="Obično 2 2 5" xfId="279"/>
    <cellStyle name="Obično 2 2 6" xfId="280"/>
    <cellStyle name="Obično 2 2 7" xfId="1784"/>
    <cellStyle name="Obično 2 2 8" xfId="1785"/>
    <cellStyle name="Obično 2 2 9" xfId="1786"/>
    <cellStyle name="Obično 2 20" xfId="1787"/>
    <cellStyle name="Obično 2 21" xfId="1788"/>
    <cellStyle name="Obično 2 21 2" xfId="1789"/>
    <cellStyle name="Obično 2 21 3" xfId="1790"/>
    <cellStyle name="Obično 2 21 4" xfId="1791"/>
    <cellStyle name="Obično 2 21 5" xfId="1792"/>
    <cellStyle name="Obično 2 21 6" xfId="1793"/>
    <cellStyle name="Obično 2 21 7" xfId="1794"/>
    <cellStyle name="Obično 2 21 8" xfId="1795"/>
    <cellStyle name="Obično 2 21 9" xfId="1796"/>
    <cellStyle name="Obično 2 22" xfId="1797"/>
    <cellStyle name="Obično 2 23" xfId="1798"/>
    <cellStyle name="Obično 2 24" xfId="1799"/>
    <cellStyle name="Obično 2 25" xfId="1800"/>
    <cellStyle name="Obično 2 26" xfId="1801"/>
    <cellStyle name="Obično 2 3" xfId="281"/>
    <cellStyle name="Obično 2 4" xfId="282"/>
    <cellStyle name="Obično 2 5" xfId="283"/>
    <cellStyle name="Obično 2 6" xfId="284"/>
    <cellStyle name="Obično 2 7" xfId="285"/>
    <cellStyle name="Obično 2 8" xfId="1802"/>
    <cellStyle name="Obično 2 9" xfId="1803"/>
    <cellStyle name="Obično 2_Copy of Troškovnik_PS_elektro_proj" xfId="286"/>
    <cellStyle name="Obično 20" xfId="287"/>
    <cellStyle name="Obično 20 10" xfId="288"/>
    <cellStyle name="Obično 20 11" xfId="289"/>
    <cellStyle name="Obično 20 12" xfId="290"/>
    <cellStyle name="Obično 20 13" xfId="291"/>
    <cellStyle name="Obično 20 2" xfId="292"/>
    <cellStyle name="Obično 20 3" xfId="293"/>
    <cellStyle name="Obično 20 4" xfId="294"/>
    <cellStyle name="Obično 20 5" xfId="295"/>
    <cellStyle name="Obično 20 6" xfId="296"/>
    <cellStyle name="Obično 20 7" xfId="297"/>
    <cellStyle name="Obično 20 8" xfId="298"/>
    <cellStyle name="Obično 20 9" xfId="299"/>
    <cellStyle name="Obično 21" xfId="300"/>
    <cellStyle name="Obično 21 10" xfId="301"/>
    <cellStyle name="Obično 21 11" xfId="302"/>
    <cellStyle name="Obično 21 12" xfId="303"/>
    <cellStyle name="Obično 21 13" xfId="304"/>
    <cellStyle name="Obično 21 2" xfId="305"/>
    <cellStyle name="Obično 21 2 2" xfId="1804"/>
    <cellStyle name="Obično 21 3" xfId="306"/>
    <cellStyle name="Obično 21 4" xfId="307"/>
    <cellStyle name="Obično 21 5" xfId="308"/>
    <cellStyle name="Obično 21 6" xfId="309"/>
    <cellStyle name="Obično 21 7" xfId="310"/>
    <cellStyle name="Obično 21 8" xfId="311"/>
    <cellStyle name="Obično 21 9" xfId="312"/>
    <cellStyle name="Obično 22" xfId="313"/>
    <cellStyle name="Obično 22 10" xfId="314"/>
    <cellStyle name="Obično 22 11" xfId="315"/>
    <cellStyle name="Obično 22 12" xfId="316"/>
    <cellStyle name="Obično 22 13" xfId="317"/>
    <cellStyle name="Obično 22 2" xfId="318"/>
    <cellStyle name="Obično 22 3" xfId="319"/>
    <cellStyle name="Obično 22 4" xfId="320"/>
    <cellStyle name="Obično 22 5" xfId="321"/>
    <cellStyle name="Obično 22 6" xfId="322"/>
    <cellStyle name="Obično 22 7" xfId="323"/>
    <cellStyle name="Obično 22 8" xfId="324"/>
    <cellStyle name="Obično 22 9" xfId="325"/>
    <cellStyle name="Obično 23" xfId="326"/>
    <cellStyle name="Obično 23 10" xfId="327"/>
    <cellStyle name="Obično 23 11" xfId="328"/>
    <cellStyle name="Obično 23 12" xfId="329"/>
    <cellStyle name="Obično 23 13" xfId="330"/>
    <cellStyle name="Obično 23 2" xfId="331"/>
    <cellStyle name="Obično 23 3" xfId="332"/>
    <cellStyle name="Obično 23 4" xfId="333"/>
    <cellStyle name="Obično 23 5" xfId="334"/>
    <cellStyle name="Obično 23 6" xfId="335"/>
    <cellStyle name="Obično 23 7" xfId="336"/>
    <cellStyle name="Obično 23 8" xfId="337"/>
    <cellStyle name="Obično 23 9" xfId="338"/>
    <cellStyle name="Obično 24" xfId="339"/>
    <cellStyle name="Obično 24 2" xfId="1805"/>
    <cellStyle name="Obično 24 3" xfId="1806"/>
    <cellStyle name="Obično 24 4" xfId="1807"/>
    <cellStyle name="Obično 24 5" xfId="1808"/>
    <cellStyle name="Obično 24 6" xfId="1809"/>
    <cellStyle name="Obično 24 7" xfId="1810"/>
    <cellStyle name="Obično 24 8" xfId="1811"/>
    <cellStyle name="Obično 24 9" xfId="1812"/>
    <cellStyle name="Obično 25" xfId="340"/>
    <cellStyle name="Obično 25 2" xfId="1813"/>
    <cellStyle name="Obično 25 3" xfId="1814"/>
    <cellStyle name="Obično 25 4" xfId="1815"/>
    <cellStyle name="Obično 25 5" xfId="1816"/>
    <cellStyle name="Obično 25 6" xfId="1817"/>
    <cellStyle name="Obično 25 7" xfId="1818"/>
    <cellStyle name="Obično 25 8" xfId="1819"/>
    <cellStyle name="Obično 25 9" xfId="1820"/>
    <cellStyle name="Obično 26" xfId="341"/>
    <cellStyle name="Obično 27" xfId="342"/>
    <cellStyle name="Obično 28" xfId="343"/>
    <cellStyle name="Obično 29" xfId="344"/>
    <cellStyle name="Obično 3" xfId="345"/>
    <cellStyle name="Obično 3 10" xfId="346"/>
    <cellStyle name="Obično 3 11" xfId="347"/>
    <cellStyle name="Obično 3 12" xfId="348"/>
    <cellStyle name="Obično 3 13" xfId="349"/>
    <cellStyle name="Obično 3 14" xfId="350"/>
    <cellStyle name="Obično 3 15" xfId="351"/>
    <cellStyle name="Obično 3 16" xfId="352"/>
    <cellStyle name="Obično 3 17" xfId="353"/>
    <cellStyle name="Obično 3 18" xfId="354"/>
    <cellStyle name="Obično 3 19" xfId="355"/>
    <cellStyle name="Obično 3 2" xfId="356"/>
    <cellStyle name="Obično 3 2 10" xfId="1821"/>
    <cellStyle name="Obično 3 2 11" xfId="1822"/>
    <cellStyle name="Obično 3 2 12" xfId="1823"/>
    <cellStyle name="Obično 3 2 13" xfId="1824"/>
    <cellStyle name="Obično 3 2 14" xfId="1825"/>
    <cellStyle name="Obično 3 2 15" xfId="1826"/>
    <cellStyle name="Obično 3 2 16" xfId="1827"/>
    <cellStyle name="Obično 3 2 17" xfId="1828"/>
    <cellStyle name="Obično 3 2 18" xfId="1829"/>
    <cellStyle name="Obično 3 2 19" xfId="1830"/>
    <cellStyle name="Obično 3 2 2" xfId="357"/>
    <cellStyle name="Obično 3 2 2 2" xfId="1831"/>
    <cellStyle name="Obično 3 2 2 2 2" xfId="1832"/>
    <cellStyle name="Obično 3 2 20" xfId="1833"/>
    <cellStyle name="Obično 3 2 21" xfId="1834"/>
    <cellStyle name="Obično 3 2 22" xfId="1835"/>
    <cellStyle name="Obično 3 2 23" xfId="1836"/>
    <cellStyle name="Obično 3 2 24" xfId="1837"/>
    <cellStyle name="Obično 3 2 25" xfId="1838"/>
    <cellStyle name="Obično 3 2 26" xfId="1839"/>
    <cellStyle name="Obično 3 2 27" xfId="1840"/>
    <cellStyle name="Obično 3 2 28" xfId="1841"/>
    <cellStyle name="Obično 3 2 29" xfId="1842"/>
    <cellStyle name="Obično 3 2 3" xfId="358"/>
    <cellStyle name="Obično 3 2 30" xfId="1843"/>
    <cellStyle name="Obično 3 2 4" xfId="359"/>
    <cellStyle name="Obično 3 2 5" xfId="360"/>
    <cellStyle name="Obično 3 2 6" xfId="1844"/>
    <cellStyle name="Obično 3 2 7" xfId="1845"/>
    <cellStyle name="Obično 3 2 8" xfId="1846"/>
    <cellStyle name="Obično 3 2 9" xfId="1847"/>
    <cellStyle name="Obično 3 20" xfId="361"/>
    <cellStyle name="Obično 3 21" xfId="362"/>
    <cellStyle name="Obično 3 22" xfId="363"/>
    <cellStyle name="Obično 3 23" xfId="364"/>
    <cellStyle name="Obično 3 24" xfId="365"/>
    <cellStyle name="Obično 3 25" xfId="366"/>
    <cellStyle name="Obično 3 26" xfId="367"/>
    <cellStyle name="Obično 3 27" xfId="368"/>
    <cellStyle name="Obično 3 28" xfId="369"/>
    <cellStyle name="Obično 3 29" xfId="370"/>
    <cellStyle name="Obično 3 3" xfId="371"/>
    <cellStyle name="Obično 3 3 10" xfId="1848"/>
    <cellStyle name="Obično 3 3 11" xfId="1849"/>
    <cellStyle name="Obično 3 3 12" xfId="1850"/>
    <cellStyle name="Obično 3 3 13" xfId="1851"/>
    <cellStyle name="Obično 3 3 14" xfId="1852"/>
    <cellStyle name="Obično 3 3 15" xfId="1853"/>
    <cellStyle name="Obično 3 3 16" xfId="1854"/>
    <cellStyle name="Obično 3 3 17" xfId="1855"/>
    <cellStyle name="Obično 3 3 18" xfId="1856"/>
    <cellStyle name="Obično 3 3 19" xfId="1857"/>
    <cellStyle name="Obično 3 3 2" xfId="1858"/>
    <cellStyle name="Obično 3 3 20" xfId="1859"/>
    <cellStyle name="Obično 3 3 21" xfId="1860"/>
    <cellStyle name="Obično 3 3 22" xfId="1861"/>
    <cellStyle name="Obično 3 3 23" xfId="1862"/>
    <cellStyle name="Obično 3 3 24" xfId="1863"/>
    <cellStyle name="Obično 3 3 25" xfId="1864"/>
    <cellStyle name="Obično 3 3 26" xfId="1865"/>
    <cellStyle name="Obično 3 3 27" xfId="1866"/>
    <cellStyle name="Obično 3 3 28" xfId="1867"/>
    <cellStyle name="Obično 3 3 29" xfId="1868"/>
    <cellStyle name="Obično 3 3 3" xfId="1869"/>
    <cellStyle name="Obično 3 3 30" xfId="1870"/>
    <cellStyle name="Obično 3 3 4" xfId="1871"/>
    <cellStyle name="Obično 3 3 5" xfId="1872"/>
    <cellStyle name="Obično 3 3 6" xfId="1873"/>
    <cellStyle name="Obično 3 3 7" xfId="1874"/>
    <cellStyle name="Obično 3 3 8" xfId="1875"/>
    <cellStyle name="Obično 3 3 9" xfId="1876"/>
    <cellStyle name="Obično 3 30" xfId="372"/>
    <cellStyle name="Obično 3 31" xfId="373"/>
    <cellStyle name="Obično 3 4" xfId="374"/>
    <cellStyle name="Obično 3 4 10" xfId="1877"/>
    <cellStyle name="Obično 3 4 11" xfId="1878"/>
    <cellStyle name="Obično 3 4 12" xfId="1879"/>
    <cellStyle name="Obično 3 4 13" xfId="1880"/>
    <cellStyle name="Obično 3 4 14" xfId="1881"/>
    <cellStyle name="Obično 3 4 15" xfId="1882"/>
    <cellStyle name="Obično 3 4 16" xfId="1883"/>
    <cellStyle name="Obično 3 4 17" xfId="1884"/>
    <cellStyle name="Obično 3 4 18" xfId="1885"/>
    <cellStyle name="Obično 3 4 19" xfId="1886"/>
    <cellStyle name="Obično 3 4 2" xfId="1887"/>
    <cellStyle name="Obično 3 4 20" xfId="1888"/>
    <cellStyle name="Obično 3 4 21" xfId="1889"/>
    <cellStyle name="Obično 3 4 22" xfId="1890"/>
    <cellStyle name="Obično 3 4 23" xfId="1891"/>
    <cellStyle name="Obično 3 4 24" xfId="1892"/>
    <cellStyle name="Obično 3 4 25" xfId="1893"/>
    <cellStyle name="Obično 3 4 26" xfId="1894"/>
    <cellStyle name="Obično 3 4 27" xfId="1895"/>
    <cellStyle name="Obično 3 4 28" xfId="1896"/>
    <cellStyle name="Obično 3 4 29" xfId="1897"/>
    <cellStyle name="Obično 3 4 3" xfId="1898"/>
    <cellStyle name="Obično 3 4 30" xfId="1899"/>
    <cellStyle name="Obično 3 4 4" xfId="1900"/>
    <cellStyle name="Obično 3 4 5" xfId="1901"/>
    <cellStyle name="Obično 3 4 6" xfId="1902"/>
    <cellStyle name="Obično 3 4 7" xfId="1903"/>
    <cellStyle name="Obično 3 4 8" xfId="1904"/>
    <cellStyle name="Obično 3 4 9" xfId="1905"/>
    <cellStyle name="Obično 3 5" xfId="375"/>
    <cellStyle name="Obično 3 6" xfId="376"/>
    <cellStyle name="Obično 3 7" xfId="377"/>
    <cellStyle name="Obično 3 8" xfId="378"/>
    <cellStyle name="Obično 3 9" xfId="379"/>
    <cellStyle name="Obično 30" xfId="380"/>
    <cellStyle name="Obično 31" xfId="381"/>
    <cellStyle name="Obično 32" xfId="382"/>
    <cellStyle name="Obično 33" xfId="383"/>
    <cellStyle name="Obično 34" xfId="384"/>
    <cellStyle name="Obično 35" xfId="385"/>
    <cellStyle name="Obično 36" xfId="1906"/>
    <cellStyle name="Obično 39" xfId="1907"/>
    <cellStyle name="Obično 4" xfId="386"/>
    <cellStyle name="Obično 4 10" xfId="387"/>
    <cellStyle name="Obično 4 11" xfId="388"/>
    <cellStyle name="Obično 4 12" xfId="389"/>
    <cellStyle name="Obično 4 13" xfId="390"/>
    <cellStyle name="Obično 4 14" xfId="391"/>
    <cellStyle name="Obično 4 15" xfId="392"/>
    <cellStyle name="Obično 4 16" xfId="393"/>
    <cellStyle name="Obično 4 17" xfId="394"/>
    <cellStyle name="Obično 4 18" xfId="395"/>
    <cellStyle name="Obično 4 19" xfId="396"/>
    <cellStyle name="Obično 4 2" xfId="397"/>
    <cellStyle name="Obično 4 2 2" xfId="1908"/>
    <cellStyle name="Obično 4 2 3" xfId="1909"/>
    <cellStyle name="Obično 4 2 4" xfId="1910"/>
    <cellStyle name="Obično 4 2 5" xfId="1911"/>
    <cellStyle name="Obično 4 2 6" xfId="1912"/>
    <cellStyle name="Obično 4 2 7" xfId="1913"/>
    <cellStyle name="Obično 4 2 8" xfId="1914"/>
    <cellStyle name="Obično 4 2 9" xfId="1915"/>
    <cellStyle name="Obično 4 20" xfId="398"/>
    <cellStyle name="Obično 4 21" xfId="399"/>
    <cellStyle name="Obično 4 3" xfId="400"/>
    <cellStyle name="Obično 4 4" xfId="401"/>
    <cellStyle name="Obično 4 5" xfId="402"/>
    <cellStyle name="Obično 4 6" xfId="403"/>
    <cellStyle name="Obično 4 7" xfId="404"/>
    <cellStyle name="Obično 4 8" xfId="405"/>
    <cellStyle name="Obično 4 9" xfId="406"/>
    <cellStyle name="Obično 40" xfId="1916"/>
    <cellStyle name="Obično 41" xfId="1917"/>
    <cellStyle name="Obično 42" xfId="1918"/>
    <cellStyle name="Obično 43" xfId="1919"/>
    <cellStyle name="Obično 44" xfId="1920"/>
    <cellStyle name="Obično 45" xfId="1921"/>
    <cellStyle name="Obično 46" xfId="1922"/>
    <cellStyle name="Obično 47" xfId="1923"/>
    <cellStyle name="Obično 48" xfId="1924"/>
    <cellStyle name="Obično 49" xfId="1925"/>
    <cellStyle name="Obično 5" xfId="407"/>
    <cellStyle name="Obično 5 10" xfId="408"/>
    <cellStyle name="Obično 5 11" xfId="409"/>
    <cellStyle name="Obično 5 12" xfId="410"/>
    <cellStyle name="Obično 5 13" xfId="411"/>
    <cellStyle name="Obično 5 2" xfId="412"/>
    <cellStyle name="Obično 5 3" xfId="413"/>
    <cellStyle name="Obično 5 4" xfId="414"/>
    <cellStyle name="Obično 5 5" xfId="415"/>
    <cellStyle name="Obično 5 6" xfId="416"/>
    <cellStyle name="Obično 5 7" xfId="417"/>
    <cellStyle name="Obično 5 8" xfId="418"/>
    <cellStyle name="Obično 5 9" xfId="419"/>
    <cellStyle name="Obično 50" xfId="1926"/>
    <cellStyle name="Obično 51" xfId="1927"/>
    <cellStyle name="Obično 52" xfId="1928"/>
    <cellStyle name="Obično 53" xfId="1929"/>
    <cellStyle name="Obično 54" xfId="1930"/>
    <cellStyle name="Obično 55" xfId="1931"/>
    <cellStyle name="Obično 56" xfId="1932"/>
    <cellStyle name="Obično 57" xfId="1933"/>
    <cellStyle name="Obično 58" xfId="1934"/>
    <cellStyle name="Obično 59" xfId="1935"/>
    <cellStyle name="Obično 6" xfId="420"/>
    <cellStyle name="Obično 6 10" xfId="421"/>
    <cellStyle name="Obično 6 11" xfId="422"/>
    <cellStyle name="Obično 6 12" xfId="423"/>
    <cellStyle name="Obično 6 13" xfId="424"/>
    <cellStyle name="Obično 6 2" xfId="425"/>
    <cellStyle name="Obično 6 3" xfId="426"/>
    <cellStyle name="Obično 6 4" xfId="427"/>
    <cellStyle name="Obično 6 5" xfId="428"/>
    <cellStyle name="Obično 6 6" xfId="429"/>
    <cellStyle name="Obično 6 7" xfId="430"/>
    <cellStyle name="Obično 6 8" xfId="431"/>
    <cellStyle name="Obično 6 9" xfId="432"/>
    <cellStyle name="Obično 60" xfId="1936"/>
    <cellStyle name="Obično 61" xfId="1937"/>
    <cellStyle name="Obično 62" xfId="1938"/>
    <cellStyle name="Obično 63" xfId="1939"/>
    <cellStyle name="Obično 7" xfId="433"/>
    <cellStyle name="Obično 7 10" xfId="434"/>
    <cellStyle name="Obično 7 11" xfId="435"/>
    <cellStyle name="Obično 7 12" xfId="436"/>
    <cellStyle name="Obično 7 13" xfId="437"/>
    <cellStyle name="Obično 7 2" xfId="438"/>
    <cellStyle name="Obično 7 3" xfId="439"/>
    <cellStyle name="Obično 7 4" xfId="440"/>
    <cellStyle name="Obično 7 5" xfId="441"/>
    <cellStyle name="Obično 7 6" xfId="442"/>
    <cellStyle name="Obično 7 7" xfId="443"/>
    <cellStyle name="Obično 7 8" xfId="444"/>
    <cellStyle name="Obično 7 9" xfId="445"/>
    <cellStyle name="Obično 8" xfId="446"/>
    <cellStyle name="Obično 8 10" xfId="447"/>
    <cellStyle name="Obično 8 11" xfId="448"/>
    <cellStyle name="Obično 8 12" xfId="449"/>
    <cellStyle name="Obično 8 13" xfId="450"/>
    <cellStyle name="Obično 8 2" xfId="451"/>
    <cellStyle name="Obično 8 3" xfId="452"/>
    <cellStyle name="Obično 8 4" xfId="453"/>
    <cellStyle name="Obično 8 5" xfId="454"/>
    <cellStyle name="Obično 8 6" xfId="455"/>
    <cellStyle name="Obično 8 7" xfId="456"/>
    <cellStyle name="Obično 8 8" xfId="457"/>
    <cellStyle name="Obično 8 9" xfId="458"/>
    <cellStyle name="Obično 9" xfId="459"/>
    <cellStyle name="Obično 9 10" xfId="460"/>
    <cellStyle name="Obično 9 11" xfId="461"/>
    <cellStyle name="Obično 9 12" xfId="462"/>
    <cellStyle name="Obično 9 13" xfId="463"/>
    <cellStyle name="Obično 9 14" xfId="1940"/>
    <cellStyle name="Obično 9 15" xfId="1941"/>
    <cellStyle name="Obično 9 16" xfId="1942"/>
    <cellStyle name="Obično 9 17" xfId="1943"/>
    <cellStyle name="Obično 9 18" xfId="1944"/>
    <cellStyle name="Obično 9 19" xfId="1945"/>
    <cellStyle name="Obično 9 2" xfId="464"/>
    <cellStyle name="Obično 9 20" xfId="1946"/>
    <cellStyle name="Obično 9 21" xfId="1947"/>
    <cellStyle name="Obično 9 22" xfId="1948"/>
    <cellStyle name="Obično 9 23" xfId="1949"/>
    <cellStyle name="Obično 9 24" xfId="1950"/>
    <cellStyle name="Obično 9 25" xfId="1951"/>
    <cellStyle name="Obično 9 26" xfId="1952"/>
    <cellStyle name="Obično 9 27" xfId="1953"/>
    <cellStyle name="Obično 9 28" xfId="1954"/>
    <cellStyle name="Obično 9 29" xfId="1955"/>
    <cellStyle name="Obično 9 3" xfId="465"/>
    <cellStyle name="Obično 9 30" xfId="1956"/>
    <cellStyle name="Obično 9 4" xfId="466"/>
    <cellStyle name="Obično 9 5" xfId="467"/>
    <cellStyle name="Obično 9 6" xfId="468"/>
    <cellStyle name="Obično 9 7" xfId="469"/>
    <cellStyle name="Obično 9 8" xfId="470"/>
    <cellStyle name="Obično 9 9" xfId="471"/>
    <cellStyle name="Obično_4.2 Bill of Quantities PROBA (2)" xfId="472"/>
    <cellStyle name="Odwiedzone hiperłącze_Cennik_A" xfId="1957"/>
    <cellStyle name="Output 2" xfId="473"/>
    <cellStyle name="Percent 2" xfId="474"/>
    <cellStyle name="Percent 3" xfId="1958"/>
    <cellStyle name="Percent 3 2" xfId="1959"/>
    <cellStyle name="Percent 3 2 2" xfId="1960"/>
    <cellStyle name="Percent 3 2 2 2" xfId="1961"/>
    <cellStyle name="Percent 3 2 2 2 2" xfId="1962"/>
    <cellStyle name="Percent 3 2 2 3" xfId="1963"/>
    <cellStyle name="Percent 3 2 3" xfId="1964"/>
    <cellStyle name="Percent 3 2 3 2" xfId="1965"/>
    <cellStyle name="Percent 3 2 4" xfId="1966"/>
    <cellStyle name="Percent 3 3" xfId="1967"/>
    <cellStyle name="Percent 3 3 2" xfId="1968"/>
    <cellStyle name="Percent 3 3 2 2" xfId="1969"/>
    <cellStyle name="Percent 3 3 3" xfId="1970"/>
    <cellStyle name="Percent 3 4" xfId="1971"/>
    <cellStyle name="Percent 3 4 2" xfId="1972"/>
    <cellStyle name="Percent 3 4 2 2" xfId="1973"/>
    <cellStyle name="Percent 3 4 3" xfId="1974"/>
    <cellStyle name="Percent 3 5" xfId="1975"/>
    <cellStyle name="Percent 3 5 2" xfId="1976"/>
    <cellStyle name="Percent 3 6" xfId="1977"/>
    <cellStyle name="Postotak 2" xfId="475"/>
    <cellStyle name="Povezana ćelija 2" xfId="476"/>
    <cellStyle name="Provjera ćelije 2" xfId="477"/>
    <cellStyle name="Satisfaisant" xfId="1978"/>
    <cellStyle name="Sheet Title" xfId="1979"/>
    <cellStyle name="Sortie" xfId="1980"/>
    <cellStyle name="Standard" xfId="1981"/>
    <cellStyle name="Standard 3" xfId="478"/>
    <cellStyle name="Status" xfId="479"/>
    <cellStyle name="Stil 1" xfId="480"/>
    <cellStyle name="Style 1" xfId="481"/>
    <cellStyle name="Style 1 2" xfId="482"/>
    <cellStyle name="Style 1 2 10" xfId="1982"/>
    <cellStyle name="Style 1 2 2" xfId="1983"/>
    <cellStyle name="Style 1 2 3" xfId="1984"/>
    <cellStyle name="Style 1 2 4" xfId="1985"/>
    <cellStyle name="Style 1 2 5" xfId="1986"/>
    <cellStyle name="Style 1 2 6" xfId="1987"/>
    <cellStyle name="Style 1 2 7" xfId="1988"/>
    <cellStyle name="Style 1 2 8" xfId="1989"/>
    <cellStyle name="Style 1 2 9" xfId="1990"/>
    <cellStyle name="Style 1 3" xfId="1991"/>
    <cellStyle name="Style 1 3 10" xfId="1992"/>
    <cellStyle name="Style 1 3 2" xfId="1993"/>
    <cellStyle name="Style 1 3 3" xfId="1994"/>
    <cellStyle name="Style 1 3 4" xfId="1995"/>
    <cellStyle name="Style 1 3 5" xfId="1996"/>
    <cellStyle name="Style 1 3 6" xfId="1997"/>
    <cellStyle name="Style 1 3 7" xfId="1998"/>
    <cellStyle name="Style 1 3 8" xfId="1999"/>
    <cellStyle name="Style 1 3 9" xfId="2000"/>
    <cellStyle name="Style 1 4" xfId="2001"/>
    <cellStyle name="Style 1 5" xfId="2002"/>
    <cellStyle name="Style 1 6" xfId="2003"/>
    <cellStyle name="Tekst objašnjenja 2" xfId="483"/>
    <cellStyle name="Tekst upozorenja 10" xfId="2004"/>
    <cellStyle name="Tekst upozorenja 2" xfId="484"/>
    <cellStyle name="Tekst upozorenja 3" xfId="2005"/>
    <cellStyle name="Tekst upozorenja 4" xfId="2006"/>
    <cellStyle name="Tekst upozorenja 5" xfId="2007"/>
    <cellStyle name="Tekst upozorenja 6" xfId="2008"/>
    <cellStyle name="Tekst upozorenja 7" xfId="2009"/>
    <cellStyle name="Tekst upozorenja 8" xfId="2010"/>
    <cellStyle name="Tekst upozorenja 9" xfId="2011"/>
    <cellStyle name="Text" xfId="485"/>
    <cellStyle name="Texte explicatif" xfId="2012"/>
    <cellStyle name="Titre" xfId="2013"/>
    <cellStyle name="Titre 1" xfId="2014"/>
    <cellStyle name="Titre 2" xfId="2015"/>
    <cellStyle name="Titre 3" xfId="2016"/>
    <cellStyle name="Titre 4" xfId="2017"/>
    <cellStyle name="Total 2" xfId="2018"/>
    <cellStyle name="Total 3" xfId="2019"/>
    <cellStyle name="Total 4" xfId="2020"/>
    <cellStyle name="Total 5" xfId="2021"/>
    <cellStyle name="Total 6" xfId="2022"/>
    <cellStyle name="Total 7" xfId="2023"/>
    <cellStyle name="Ukupni zbroj 2" xfId="486"/>
    <cellStyle name="Unos 2" xfId="487"/>
    <cellStyle name="Valeur" xfId="2024"/>
    <cellStyle name="Valuta 2" xfId="2025"/>
    <cellStyle name="Vérification" xfId="2026"/>
    <cellStyle name="Walutowy [0]_Cennik_A" xfId="2027"/>
    <cellStyle name="Walutowy_Cennik_A" xfId="2028"/>
    <cellStyle name="Warning" xfId="488"/>
    <cellStyle name="Zarez 11 2" xfId="2029"/>
    <cellStyle name="Zarez 2" xfId="489"/>
    <cellStyle name="Zarez 2 10" xfId="2030"/>
    <cellStyle name="Zarez 2 11" xfId="2031"/>
    <cellStyle name="Zarez 2 2" xfId="490"/>
    <cellStyle name="Zarez 2 2 2" xfId="491"/>
    <cellStyle name="Zarez 2 2 3" xfId="492"/>
    <cellStyle name="Zarez 2 2 4" xfId="493"/>
    <cellStyle name="Zarez 2 2 5" xfId="494"/>
    <cellStyle name="Zarez 2 2 6" xfId="495"/>
    <cellStyle name="Zarez 2 3" xfId="496"/>
    <cellStyle name="Zarez 2 4" xfId="497"/>
    <cellStyle name="Zarez 2 5" xfId="498"/>
    <cellStyle name="Zarez 2 6" xfId="499"/>
    <cellStyle name="Zarez 2 7" xfId="2032"/>
    <cellStyle name="Zarez 2 8" xfId="2033"/>
    <cellStyle name="Zarez 2 9" xfId="2034"/>
    <cellStyle name="Zarez 3" xfId="500"/>
    <cellStyle name="Zarez 3 2" xfId="2035"/>
    <cellStyle name="Zarez 4" xfId="501"/>
    <cellStyle name="Zarez 5" xfId="502"/>
    <cellStyle name="Zarez 5 2" xfId="2036"/>
    <cellStyle name="Zarez 6" xfId="505"/>
    <cellStyle name="Zarez 6 2" xfId="2037"/>
    <cellStyle name="Zarez 7" xfId="508"/>
    <cellStyle name="Zarez_Sheet1 2" xfId="50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19050</xdr:rowOff>
    </xdr:from>
    <xdr:ext cx="1419225" cy="514350"/>
    <xdr:pic>
      <xdr:nvPicPr>
        <xdr:cNvPr id="2" name="Picture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400050"/>
          <a:ext cx="14192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142875</xdr:colOff>
      <xdr:row>1</xdr:row>
      <xdr:rowOff>66675</xdr:rowOff>
    </xdr:from>
    <xdr:ext cx="1419225" cy="514350"/>
    <xdr:pic>
      <xdr:nvPicPr>
        <xdr:cNvPr id="2" name="Picture 5">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257175"/>
          <a:ext cx="14192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0</xdr:rowOff>
    </xdr:from>
    <xdr:to>
      <xdr:col>0</xdr:col>
      <xdr:colOff>438150</xdr:colOff>
      <xdr:row>0</xdr:row>
      <xdr:rowOff>0</xdr:rowOff>
    </xdr:to>
    <xdr:pic>
      <xdr:nvPicPr>
        <xdr:cNvPr id="2" name="Picture 5" descr="congam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19050</xdr:colOff>
      <xdr:row>0</xdr:row>
      <xdr:rowOff>0</xdr:rowOff>
    </xdr:from>
    <xdr:ext cx="28854" cy="132665"/>
    <xdr:sp macro="" textlink="">
      <xdr:nvSpPr>
        <xdr:cNvPr id="3" name="Rectangle 238">
          <a:extLst>
            <a:ext uri="{FF2B5EF4-FFF2-40B4-BE49-F238E27FC236}">
              <a16:creationId xmlns:a16="http://schemas.microsoft.com/office/drawing/2014/main" id="{00000000-0008-0000-0500-000003000000}"/>
            </a:ext>
          </a:extLst>
        </xdr:cNvPr>
        <xdr:cNvSpPr>
          <a:spLocks noChangeArrowheads="1"/>
        </xdr:cNvSpPr>
      </xdr:nvSpPr>
      <xdr:spPr bwMode="auto">
        <a:xfrm>
          <a:off x="457200" y="0"/>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0</xdr:row>
      <xdr:rowOff>0</xdr:rowOff>
    </xdr:from>
    <xdr:ext cx="28854" cy="132665"/>
    <xdr:sp macro="" textlink="">
      <xdr:nvSpPr>
        <xdr:cNvPr id="4" name="Rectangle 249">
          <a:extLst>
            <a:ext uri="{FF2B5EF4-FFF2-40B4-BE49-F238E27FC236}">
              <a16:creationId xmlns:a16="http://schemas.microsoft.com/office/drawing/2014/main" id="{00000000-0008-0000-0500-000004000000}"/>
            </a:ext>
          </a:extLst>
        </xdr:cNvPr>
        <xdr:cNvSpPr>
          <a:spLocks noChangeArrowheads="1"/>
        </xdr:cNvSpPr>
      </xdr:nvSpPr>
      <xdr:spPr bwMode="auto">
        <a:xfrm>
          <a:off x="457200" y="0"/>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0</xdr:row>
      <xdr:rowOff>0</xdr:rowOff>
    </xdr:from>
    <xdr:ext cx="28854" cy="132665"/>
    <xdr:sp macro="" textlink="">
      <xdr:nvSpPr>
        <xdr:cNvPr id="5" name="Rectangle 251">
          <a:extLst>
            <a:ext uri="{FF2B5EF4-FFF2-40B4-BE49-F238E27FC236}">
              <a16:creationId xmlns:a16="http://schemas.microsoft.com/office/drawing/2014/main" id="{00000000-0008-0000-0500-000005000000}"/>
            </a:ext>
          </a:extLst>
        </xdr:cNvPr>
        <xdr:cNvSpPr>
          <a:spLocks noChangeArrowheads="1"/>
        </xdr:cNvSpPr>
      </xdr:nvSpPr>
      <xdr:spPr bwMode="auto">
        <a:xfrm>
          <a:off x="457200" y="0"/>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0</xdr:row>
      <xdr:rowOff>0</xdr:rowOff>
    </xdr:from>
    <xdr:ext cx="28854" cy="132665"/>
    <xdr:sp macro="" textlink="">
      <xdr:nvSpPr>
        <xdr:cNvPr id="6" name="Rectangle 254">
          <a:extLst>
            <a:ext uri="{FF2B5EF4-FFF2-40B4-BE49-F238E27FC236}">
              <a16:creationId xmlns:a16="http://schemas.microsoft.com/office/drawing/2014/main" id="{00000000-0008-0000-0500-000006000000}"/>
            </a:ext>
          </a:extLst>
        </xdr:cNvPr>
        <xdr:cNvSpPr>
          <a:spLocks noChangeArrowheads="1"/>
        </xdr:cNvSpPr>
      </xdr:nvSpPr>
      <xdr:spPr bwMode="auto">
        <a:xfrm>
          <a:off x="457200" y="0"/>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0</xdr:row>
      <xdr:rowOff>0</xdr:rowOff>
    </xdr:from>
    <xdr:ext cx="28854" cy="132665"/>
    <xdr:sp macro="" textlink="">
      <xdr:nvSpPr>
        <xdr:cNvPr id="7" name="Rectangle 255">
          <a:extLst>
            <a:ext uri="{FF2B5EF4-FFF2-40B4-BE49-F238E27FC236}">
              <a16:creationId xmlns:a16="http://schemas.microsoft.com/office/drawing/2014/main" id="{00000000-0008-0000-0500-000007000000}"/>
            </a:ext>
          </a:extLst>
        </xdr:cNvPr>
        <xdr:cNvSpPr>
          <a:spLocks noChangeArrowheads="1"/>
        </xdr:cNvSpPr>
      </xdr:nvSpPr>
      <xdr:spPr bwMode="auto">
        <a:xfrm>
          <a:off x="457200" y="0"/>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0</xdr:row>
      <xdr:rowOff>0</xdr:rowOff>
    </xdr:from>
    <xdr:ext cx="28854" cy="132665"/>
    <xdr:sp macro="" textlink="">
      <xdr:nvSpPr>
        <xdr:cNvPr id="8" name="Rectangle 256">
          <a:extLst>
            <a:ext uri="{FF2B5EF4-FFF2-40B4-BE49-F238E27FC236}">
              <a16:creationId xmlns:a16="http://schemas.microsoft.com/office/drawing/2014/main" id="{00000000-0008-0000-0500-000008000000}"/>
            </a:ext>
          </a:extLst>
        </xdr:cNvPr>
        <xdr:cNvSpPr>
          <a:spLocks noChangeArrowheads="1"/>
        </xdr:cNvSpPr>
      </xdr:nvSpPr>
      <xdr:spPr bwMode="auto">
        <a:xfrm>
          <a:off x="457200" y="0"/>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28575</xdr:colOff>
      <xdr:row>95</xdr:row>
      <xdr:rowOff>0</xdr:rowOff>
    </xdr:from>
    <xdr:ext cx="28854" cy="132665"/>
    <xdr:sp macro="" textlink="">
      <xdr:nvSpPr>
        <xdr:cNvPr id="9" name="Rectangle 170">
          <a:extLst>
            <a:ext uri="{FF2B5EF4-FFF2-40B4-BE49-F238E27FC236}">
              <a16:creationId xmlns:a16="http://schemas.microsoft.com/office/drawing/2014/main" id="{00000000-0008-0000-0500-000009000000}"/>
            </a:ext>
          </a:extLst>
        </xdr:cNvPr>
        <xdr:cNvSpPr>
          <a:spLocks noChangeArrowheads="1"/>
        </xdr:cNvSpPr>
      </xdr:nvSpPr>
      <xdr:spPr bwMode="auto">
        <a:xfrm>
          <a:off x="466725"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0" name="Rectangle 171">
          <a:extLst>
            <a:ext uri="{FF2B5EF4-FFF2-40B4-BE49-F238E27FC236}">
              <a16:creationId xmlns:a16="http://schemas.microsoft.com/office/drawing/2014/main" id="{00000000-0008-0000-0500-00000A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1" name="Rectangle 172">
          <a:extLst>
            <a:ext uri="{FF2B5EF4-FFF2-40B4-BE49-F238E27FC236}">
              <a16:creationId xmlns:a16="http://schemas.microsoft.com/office/drawing/2014/main" id="{00000000-0008-0000-0500-00000B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2" name="Rectangle 173">
          <a:extLst>
            <a:ext uri="{FF2B5EF4-FFF2-40B4-BE49-F238E27FC236}">
              <a16:creationId xmlns:a16="http://schemas.microsoft.com/office/drawing/2014/main" id="{00000000-0008-0000-0500-00000C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3" name="Rectangle 174">
          <a:extLst>
            <a:ext uri="{FF2B5EF4-FFF2-40B4-BE49-F238E27FC236}">
              <a16:creationId xmlns:a16="http://schemas.microsoft.com/office/drawing/2014/main" id="{00000000-0008-0000-0500-00000D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4" name="Rectangle 175">
          <a:extLst>
            <a:ext uri="{FF2B5EF4-FFF2-40B4-BE49-F238E27FC236}">
              <a16:creationId xmlns:a16="http://schemas.microsoft.com/office/drawing/2014/main" id="{00000000-0008-0000-0500-00000E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5" name="Rectangle 176">
          <a:extLst>
            <a:ext uri="{FF2B5EF4-FFF2-40B4-BE49-F238E27FC236}">
              <a16:creationId xmlns:a16="http://schemas.microsoft.com/office/drawing/2014/main" id="{00000000-0008-0000-0500-00000F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6" name="Rectangle 178">
          <a:extLst>
            <a:ext uri="{FF2B5EF4-FFF2-40B4-BE49-F238E27FC236}">
              <a16:creationId xmlns:a16="http://schemas.microsoft.com/office/drawing/2014/main" id="{00000000-0008-0000-0500-000010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7" name="Rectangle 179">
          <a:extLst>
            <a:ext uri="{FF2B5EF4-FFF2-40B4-BE49-F238E27FC236}">
              <a16:creationId xmlns:a16="http://schemas.microsoft.com/office/drawing/2014/main" id="{00000000-0008-0000-0500-000011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8" name="Rectangle 180">
          <a:extLst>
            <a:ext uri="{FF2B5EF4-FFF2-40B4-BE49-F238E27FC236}">
              <a16:creationId xmlns:a16="http://schemas.microsoft.com/office/drawing/2014/main" id="{00000000-0008-0000-0500-000012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19" name="Rectangle 181">
          <a:extLst>
            <a:ext uri="{FF2B5EF4-FFF2-40B4-BE49-F238E27FC236}">
              <a16:creationId xmlns:a16="http://schemas.microsoft.com/office/drawing/2014/main" id="{00000000-0008-0000-0500-000013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20" name="Rectangle 182">
          <a:extLst>
            <a:ext uri="{FF2B5EF4-FFF2-40B4-BE49-F238E27FC236}">
              <a16:creationId xmlns:a16="http://schemas.microsoft.com/office/drawing/2014/main" id="{00000000-0008-0000-0500-000014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95</xdr:row>
      <xdr:rowOff>0</xdr:rowOff>
    </xdr:from>
    <xdr:ext cx="28854" cy="132665"/>
    <xdr:sp macro="" textlink="">
      <xdr:nvSpPr>
        <xdr:cNvPr id="21" name="Rectangle 183">
          <a:extLst>
            <a:ext uri="{FF2B5EF4-FFF2-40B4-BE49-F238E27FC236}">
              <a16:creationId xmlns:a16="http://schemas.microsoft.com/office/drawing/2014/main" id="{00000000-0008-0000-0500-000015000000}"/>
            </a:ext>
          </a:extLst>
        </xdr:cNvPr>
        <xdr:cNvSpPr>
          <a:spLocks noChangeArrowheads="1"/>
        </xdr:cNvSpPr>
      </xdr:nvSpPr>
      <xdr:spPr bwMode="auto">
        <a:xfrm>
          <a:off x="457200" y="1511617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28575</xdr:colOff>
      <xdr:row>144</xdr:row>
      <xdr:rowOff>0</xdr:rowOff>
    </xdr:from>
    <xdr:ext cx="28854" cy="132665"/>
    <xdr:sp macro="" textlink="">
      <xdr:nvSpPr>
        <xdr:cNvPr id="22" name="Rectangle 202">
          <a:extLst>
            <a:ext uri="{FF2B5EF4-FFF2-40B4-BE49-F238E27FC236}">
              <a16:creationId xmlns:a16="http://schemas.microsoft.com/office/drawing/2014/main" id="{00000000-0008-0000-0500-000016000000}"/>
            </a:ext>
          </a:extLst>
        </xdr:cNvPr>
        <xdr:cNvSpPr>
          <a:spLocks noChangeArrowheads="1"/>
        </xdr:cNvSpPr>
      </xdr:nvSpPr>
      <xdr:spPr bwMode="auto">
        <a:xfrm>
          <a:off x="466725"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23" name="Rectangle 203">
          <a:extLst>
            <a:ext uri="{FF2B5EF4-FFF2-40B4-BE49-F238E27FC236}">
              <a16:creationId xmlns:a16="http://schemas.microsoft.com/office/drawing/2014/main" id="{00000000-0008-0000-0500-000017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24" name="Rectangle 204">
          <a:extLst>
            <a:ext uri="{FF2B5EF4-FFF2-40B4-BE49-F238E27FC236}">
              <a16:creationId xmlns:a16="http://schemas.microsoft.com/office/drawing/2014/main" id="{00000000-0008-0000-0500-000018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25" name="Rectangle 205">
          <a:extLst>
            <a:ext uri="{FF2B5EF4-FFF2-40B4-BE49-F238E27FC236}">
              <a16:creationId xmlns:a16="http://schemas.microsoft.com/office/drawing/2014/main" id="{00000000-0008-0000-0500-000019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26" name="Rectangle 206">
          <a:extLst>
            <a:ext uri="{FF2B5EF4-FFF2-40B4-BE49-F238E27FC236}">
              <a16:creationId xmlns:a16="http://schemas.microsoft.com/office/drawing/2014/main" id="{00000000-0008-0000-0500-00001A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27" name="Rectangle 207">
          <a:extLst>
            <a:ext uri="{FF2B5EF4-FFF2-40B4-BE49-F238E27FC236}">
              <a16:creationId xmlns:a16="http://schemas.microsoft.com/office/drawing/2014/main" id="{00000000-0008-0000-0500-00001B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28" name="Rectangle 208">
          <a:extLst>
            <a:ext uri="{FF2B5EF4-FFF2-40B4-BE49-F238E27FC236}">
              <a16:creationId xmlns:a16="http://schemas.microsoft.com/office/drawing/2014/main" id="{00000000-0008-0000-0500-00001C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29" name="Rectangle 210">
          <a:extLst>
            <a:ext uri="{FF2B5EF4-FFF2-40B4-BE49-F238E27FC236}">
              <a16:creationId xmlns:a16="http://schemas.microsoft.com/office/drawing/2014/main" id="{00000000-0008-0000-0500-00001D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30" name="Rectangle 211">
          <a:extLst>
            <a:ext uri="{FF2B5EF4-FFF2-40B4-BE49-F238E27FC236}">
              <a16:creationId xmlns:a16="http://schemas.microsoft.com/office/drawing/2014/main" id="{00000000-0008-0000-0500-00001E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31" name="Rectangle 212">
          <a:extLst>
            <a:ext uri="{FF2B5EF4-FFF2-40B4-BE49-F238E27FC236}">
              <a16:creationId xmlns:a16="http://schemas.microsoft.com/office/drawing/2014/main" id="{00000000-0008-0000-0500-00001F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32" name="Rectangle 213">
          <a:extLst>
            <a:ext uri="{FF2B5EF4-FFF2-40B4-BE49-F238E27FC236}">
              <a16:creationId xmlns:a16="http://schemas.microsoft.com/office/drawing/2014/main" id="{00000000-0008-0000-0500-000020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33" name="Rectangle 214">
          <a:extLst>
            <a:ext uri="{FF2B5EF4-FFF2-40B4-BE49-F238E27FC236}">
              <a16:creationId xmlns:a16="http://schemas.microsoft.com/office/drawing/2014/main" id="{00000000-0008-0000-0500-000021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144</xdr:row>
      <xdr:rowOff>0</xdr:rowOff>
    </xdr:from>
    <xdr:ext cx="28854" cy="132665"/>
    <xdr:sp macro="" textlink="">
      <xdr:nvSpPr>
        <xdr:cNvPr id="34" name="Rectangle 215">
          <a:extLst>
            <a:ext uri="{FF2B5EF4-FFF2-40B4-BE49-F238E27FC236}">
              <a16:creationId xmlns:a16="http://schemas.microsoft.com/office/drawing/2014/main" id="{00000000-0008-0000-0500-000022000000}"/>
            </a:ext>
          </a:extLst>
        </xdr:cNvPr>
        <xdr:cNvSpPr>
          <a:spLocks noChangeArrowheads="1"/>
        </xdr:cNvSpPr>
      </xdr:nvSpPr>
      <xdr:spPr bwMode="auto">
        <a:xfrm>
          <a:off x="457200" y="23098125"/>
          <a:ext cx="28854" cy="13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828675</xdr:colOff>
      <xdr:row>52</xdr:row>
      <xdr:rowOff>0</xdr:rowOff>
    </xdr:from>
    <xdr:to>
      <xdr:col>1</xdr:col>
      <xdr:colOff>1990725</xdr:colOff>
      <xdr:row>53</xdr:row>
      <xdr:rowOff>0</xdr:rowOff>
    </xdr:to>
    <xdr:sp macro="" textlink="" fLocksText="0">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1009650" y="9820275"/>
          <a:ext cx="1162050" cy="971550"/>
        </a:xfrm>
        <a:prstGeom prst="rect">
          <a:avLst/>
        </a:prstGeom>
        <a:solidFill>
          <a:srgbClr val="FFFFFF"/>
        </a:solidFill>
        <a:ln w="9525">
          <a:noFill/>
          <a:round/>
          <a:headEnd/>
          <a:tailEnd/>
        </a:ln>
        <a:effectLst/>
      </xdr:spPr>
      <xdr:txBody>
        <a:bodyPr vertOverflow="clip" wrap="square" lIns="20160" tIns="20160" rIns="20160" bIns="20160" anchor="t" upright="1"/>
        <a:lstStyle/>
        <a:p>
          <a:pPr algn="l" rtl="0">
            <a:defRPr sz="1000"/>
          </a:pPr>
          <a:r>
            <a:rPr lang="en-US" sz="800" b="0" i="0" strike="noStrike">
              <a:solidFill>
                <a:srgbClr val="000000"/>
              </a:solidFill>
              <a:latin typeface="Arial"/>
              <a:cs typeface="Arial"/>
            </a:rPr>
            <a:t>INVESTITOR:</a:t>
          </a:r>
        </a:p>
        <a:p>
          <a:pPr algn="l" rtl="0">
            <a:defRPr sz="1000"/>
          </a:pPr>
          <a:r>
            <a:rPr lang="en-US" sz="800" b="0" i="0" strike="noStrike">
              <a:solidFill>
                <a:srgbClr val="000000"/>
              </a:solidFill>
              <a:latin typeface="Arial"/>
              <a:cs typeface="Arial"/>
            </a:rPr>
            <a:t>GRAĐEVINA:</a:t>
          </a:r>
        </a:p>
        <a:p>
          <a:pPr algn="l" rtl="0">
            <a:defRPr sz="1000"/>
          </a:pPr>
          <a:endParaRPr lang="hr-HR" sz="8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DATUM:</a:t>
          </a:r>
        </a:p>
        <a:p>
          <a:pPr algn="l" rtl="0">
            <a:defRPr sz="1000"/>
          </a:pPr>
          <a:r>
            <a:rPr lang="en-US" sz="800" b="0" i="0" strike="noStrike">
              <a:solidFill>
                <a:srgbClr val="000000"/>
              </a:solidFill>
              <a:latin typeface="Arial"/>
              <a:cs typeface="Arial"/>
            </a:rPr>
            <a:t>BROJ EV.:</a:t>
          </a:r>
          <a:br>
            <a:rPr lang="en-US" sz="800" b="0" i="0" strike="noStrike">
              <a:solidFill>
                <a:srgbClr val="000000"/>
              </a:solidFill>
              <a:latin typeface="Arial"/>
              <a:cs typeface="Arial"/>
            </a:rPr>
          </a:br>
          <a:r>
            <a:rPr lang="en-US" sz="800" b="0" i="0" strike="noStrike">
              <a:solidFill>
                <a:srgbClr val="000000"/>
              </a:solidFill>
              <a:latin typeface="Arial"/>
              <a:cs typeface="Arial"/>
            </a:rPr>
            <a:t>GLAVNI PROJEK.:</a:t>
          </a:r>
        </a:p>
        <a:p>
          <a:pPr algn="l" rtl="0">
            <a:defRPr sz="1000"/>
          </a:pPr>
          <a:r>
            <a:rPr lang="en-US" sz="800" b="0" i="0" strike="noStrike">
              <a:solidFill>
                <a:srgbClr val="000000"/>
              </a:solidFill>
              <a:latin typeface="Arial"/>
              <a:cs typeface="Arial"/>
            </a:rPr>
            <a:t>PROJEKTANT:</a:t>
          </a:r>
        </a:p>
      </xdr:txBody>
    </xdr:sp>
    <xdr:clientData/>
  </xdr:twoCellAnchor>
  <xdr:twoCellAnchor>
    <xdr:from>
      <xdr:col>1</xdr:col>
      <xdr:colOff>1992630</xdr:colOff>
      <xdr:row>52</xdr:row>
      <xdr:rowOff>28575</xdr:rowOff>
    </xdr:from>
    <xdr:to>
      <xdr:col>6</xdr:col>
      <xdr:colOff>1905</xdr:colOff>
      <xdr:row>53</xdr:row>
      <xdr:rowOff>0</xdr:rowOff>
    </xdr:to>
    <xdr:sp macro="" textlink="" fLocksText="0">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2173605" y="9848850"/>
          <a:ext cx="3543300" cy="942975"/>
        </a:xfrm>
        <a:prstGeom prst="rect">
          <a:avLst/>
        </a:prstGeom>
        <a:solidFill>
          <a:sysClr val="window" lastClr="FFFFFF"/>
        </a:solidFill>
        <a:ln w="9525">
          <a:noFill/>
          <a:round/>
          <a:headEnd/>
          <a:tailEnd/>
        </a:ln>
        <a:effectLst/>
      </xdr:spPr>
      <xdr:txBody>
        <a:bodyPr vertOverflow="clip" wrap="square" lIns="20160" tIns="20160" rIns="20160" bIns="20160" anchor="t" upright="1"/>
        <a:lstStyle/>
        <a:p>
          <a:pPr marL="0" marR="0" lvl="0" indent="0" algn="l" defTabSz="914400" rtl="0" eaLnBrk="1" fontAlgn="auto" latinLnBrk="0" hangingPunct="1">
            <a:lnSpc>
              <a:spcPts val="7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Arial"/>
              <a:ea typeface="+mn-ea"/>
              <a:cs typeface="Arial"/>
            </a:rPr>
            <a:t>HZZ, Zagreb, Savska cesta 64</a:t>
          </a:r>
          <a:endParaRPr kumimoji="0" lang="hr-HR" sz="8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7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Arial"/>
              <a:ea typeface="+mn-ea"/>
              <a:cs typeface="Arial"/>
            </a:rPr>
            <a:t>REKONSTRUKCIJA POSLOVNE GRAĐEVINE - REKONSTRUKCIJA NUŽNIKA      </a:t>
          </a:r>
          <a:r>
            <a:rPr kumimoji="0" lang="hr-HR" sz="800" b="0" i="0" u="none" strike="noStrike" kern="0" cap="none" spc="0" normalizeH="0" baseline="0" noProof="0">
              <a:ln>
                <a:noFill/>
              </a:ln>
              <a:solidFill>
                <a:srgbClr val="000000"/>
              </a:solidFill>
              <a:effectLst/>
              <a:uLnTx/>
              <a:uFillTx/>
              <a:latin typeface="Arial"/>
              <a:ea typeface="+mn-ea"/>
              <a:cs typeface="Arial"/>
            </a:rPr>
            <a:t> Varaždin, </a:t>
          </a:r>
          <a:r>
            <a:rPr kumimoji="0" lang="en-US" sz="800" b="0" i="0" u="none" strike="noStrike" kern="0" cap="none" spc="0" normalizeH="0" baseline="0" noProof="0">
              <a:ln>
                <a:noFill/>
              </a:ln>
              <a:solidFill>
                <a:srgbClr val="000000"/>
              </a:solidFill>
              <a:effectLst/>
              <a:uLnTx/>
              <a:uFillTx/>
              <a:latin typeface="Arial"/>
              <a:ea typeface="+mn-ea"/>
              <a:cs typeface="Arial"/>
            </a:rPr>
            <a:t>Trenkova ulica 56, k.č.br. 10115/2  k.o. Varaždin</a:t>
          </a:r>
          <a:endParaRPr kumimoji="0" lang="hr-HR" sz="8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7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Arial"/>
              <a:ea typeface="+mn-ea"/>
              <a:cs typeface="Arial"/>
            </a:rPr>
            <a:t>studeni</a:t>
          </a:r>
          <a:r>
            <a:rPr kumimoji="0" lang="hr-HR" sz="800" b="0" i="0" u="none" strike="noStrike" kern="0" cap="none" spc="0" normalizeH="0" baseline="0" noProof="0">
              <a:ln>
                <a:noFill/>
              </a:ln>
              <a:solidFill>
                <a:srgbClr val="000000"/>
              </a:solidFill>
              <a:effectLst/>
              <a:uLnTx/>
              <a:uFillTx/>
              <a:latin typeface="Arial"/>
              <a:ea typeface="+mn-ea"/>
              <a:cs typeface="Arial"/>
            </a:rPr>
            <a:t>, 20</a:t>
          </a:r>
          <a:r>
            <a:rPr kumimoji="0" lang="en-US" sz="800" b="0" i="0" u="none" strike="noStrike" kern="0" cap="none" spc="0" normalizeH="0" baseline="0" noProof="0">
              <a:ln>
                <a:noFill/>
              </a:ln>
              <a:solidFill>
                <a:srgbClr val="000000"/>
              </a:solidFill>
              <a:effectLst/>
              <a:uLnTx/>
              <a:uFillTx/>
              <a:latin typeface="Arial"/>
              <a:ea typeface="+mn-ea"/>
              <a:cs typeface="Arial"/>
            </a:rPr>
            <a:t>20</a:t>
          </a:r>
          <a:r>
            <a:rPr kumimoji="0" lang="hr-HR" sz="800" b="0" i="0" u="none" strike="noStrike" kern="0" cap="none" spc="0" normalizeH="0" baseline="0" noProof="0">
              <a:ln>
                <a:noFill/>
              </a:ln>
              <a:solidFill>
                <a:srgbClr val="000000"/>
              </a:solidFill>
              <a:effectLst/>
              <a:uLnTx/>
              <a:uFillTx/>
              <a:latin typeface="Arial"/>
              <a:ea typeface="+mn-ea"/>
              <a:cs typeface="Arial"/>
            </a:rPr>
            <a:t>.</a:t>
          </a:r>
        </a:p>
        <a:p>
          <a:pPr marL="0" marR="0" lvl="0" indent="0" algn="l" defTabSz="914400" rtl="0" eaLnBrk="1" fontAlgn="auto" latinLnBrk="0" hangingPunct="1">
            <a:lnSpc>
              <a:spcPts val="700"/>
            </a:lnSpc>
            <a:spcBef>
              <a:spcPts val="0"/>
            </a:spcBef>
            <a:spcAft>
              <a:spcPts val="0"/>
            </a:spcAft>
            <a:buClrTx/>
            <a:buSzTx/>
            <a:buFontTx/>
            <a:buNone/>
            <a:tabLst/>
            <a:defRPr sz="1000"/>
          </a:pPr>
          <a:r>
            <a:rPr kumimoji="0" lang="hr-HR" sz="800" b="0" i="0" u="none" strike="noStrike" kern="0" cap="none" spc="0" normalizeH="0" baseline="0" noProof="0">
              <a:ln>
                <a:noFill/>
              </a:ln>
              <a:solidFill>
                <a:sysClr val="windowText" lastClr="000000"/>
              </a:solidFill>
              <a:effectLst/>
              <a:uLnTx/>
              <a:uFillTx/>
              <a:latin typeface="Arial"/>
              <a:ea typeface="+mn-ea"/>
              <a:cs typeface="Arial"/>
            </a:rPr>
            <a:t>7</a:t>
          </a:r>
          <a:r>
            <a:rPr kumimoji="0" lang="en-US" sz="800" b="0" i="0" u="none" strike="noStrike" kern="0" cap="none" spc="0" normalizeH="0" baseline="0" noProof="0">
              <a:ln>
                <a:noFill/>
              </a:ln>
              <a:solidFill>
                <a:sysClr val="windowText" lastClr="000000"/>
              </a:solidFill>
              <a:effectLst/>
              <a:uLnTx/>
              <a:uFillTx/>
              <a:latin typeface="Arial"/>
              <a:ea typeface="+mn-ea"/>
              <a:cs typeface="Arial"/>
            </a:rPr>
            <a:t>30</a:t>
          </a:r>
          <a:r>
            <a:rPr kumimoji="0" lang="hr-HR" sz="800" b="0" i="0" u="none" strike="noStrike" kern="0" cap="none" spc="0" normalizeH="0" baseline="0" noProof="0">
              <a:ln>
                <a:noFill/>
              </a:ln>
              <a:solidFill>
                <a:sysClr val="windowText" lastClr="000000"/>
              </a:solidFill>
              <a:effectLst/>
              <a:uLnTx/>
              <a:uFillTx/>
              <a:latin typeface="Arial"/>
              <a:ea typeface="+mn-ea"/>
              <a:cs typeface="Arial"/>
            </a:rPr>
            <a:t>-20</a:t>
          </a:r>
          <a:r>
            <a:rPr kumimoji="0" lang="en-US" sz="800" b="0" i="0" u="none" strike="noStrike" kern="0" cap="none" spc="0" normalizeH="0" baseline="0" noProof="0">
              <a:ln>
                <a:noFill/>
              </a:ln>
              <a:solidFill>
                <a:sysClr val="windowText" lastClr="000000"/>
              </a:solidFill>
              <a:effectLst/>
              <a:uLnTx/>
              <a:uFillTx/>
              <a:latin typeface="Arial"/>
              <a:ea typeface="+mn-ea"/>
              <a:cs typeface="Arial"/>
            </a:rPr>
            <a:t>20</a:t>
          </a:r>
          <a:r>
            <a:rPr kumimoji="0" lang="hr-HR" sz="800" b="0" i="0" u="none" strike="noStrike" kern="0" cap="none" spc="0" normalizeH="0" baseline="0" noProof="0">
              <a:ln>
                <a:noFill/>
              </a:ln>
              <a:solidFill>
                <a:sysClr val="windowText" lastClr="000000"/>
              </a:solidFill>
              <a:effectLst/>
              <a:uLnTx/>
              <a:uFillTx/>
              <a:latin typeface="Arial"/>
              <a:ea typeface="+mn-ea"/>
              <a:cs typeface="Arial"/>
            </a:rPr>
            <a:t>, </a:t>
          </a:r>
          <a:r>
            <a:rPr kumimoji="0" lang="en-US" sz="800" b="0" i="0" u="none" strike="noStrike" kern="0" cap="none" spc="0" normalizeH="0" baseline="0" noProof="0">
              <a:ln>
                <a:noFill/>
              </a:ln>
              <a:solidFill>
                <a:sysClr val="windowText" lastClr="000000"/>
              </a:solidFill>
              <a:effectLst/>
              <a:uLnTx/>
              <a:uFillTx/>
              <a:latin typeface="Arial"/>
              <a:ea typeface="+mn-ea"/>
              <a:cs typeface="Arial"/>
            </a:rPr>
            <a:t>GLAVNI PROJEKT-</a:t>
          </a:r>
          <a:r>
            <a:rPr kumimoji="0" lang="hr-HR" sz="800" b="0" i="0" u="none" strike="noStrike" kern="0" cap="none" spc="0" normalizeH="0" baseline="0" noProof="0">
              <a:ln>
                <a:noFill/>
              </a:ln>
              <a:solidFill>
                <a:srgbClr val="000000"/>
              </a:solidFill>
              <a:effectLst/>
              <a:uLnTx/>
              <a:uFillTx/>
              <a:latin typeface="Arial"/>
              <a:ea typeface="+mn-ea"/>
              <a:cs typeface="Arial"/>
            </a:rPr>
            <a:t>STROJ</a:t>
          </a:r>
          <a:r>
            <a:rPr kumimoji="0" lang="en-US" sz="800" b="0" i="0" u="none" strike="noStrike" kern="0" cap="none" spc="0" normalizeH="0" baseline="0" noProof="0">
              <a:ln>
                <a:noFill/>
              </a:ln>
              <a:solidFill>
                <a:srgbClr val="000000"/>
              </a:solidFill>
              <a:effectLst/>
              <a:uLnTx/>
              <a:uFillTx/>
              <a:latin typeface="Arial"/>
              <a:ea typeface="+mn-ea"/>
              <a:cs typeface="Arial"/>
            </a:rPr>
            <a:t>ARSKI PROJEKT </a:t>
          </a:r>
          <a:r>
            <a:rPr kumimoji="0" lang="hr-HR" sz="800" b="0" i="0" u="none" strike="noStrike" kern="0" cap="none" spc="0" normalizeH="0" baseline="0" noProof="0">
              <a:ln>
                <a:noFill/>
              </a:ln>
              <a:solidFill>
                <a:srgbClr val="000000"/>
              </a:solidFill>
              <a:effectLst/>
              <a:uLnTx/>
              <a:uFillTx/>
              <a:latin typeface="Arial"/>
              <a:ea typeface="+mn-ea"/>
              <a:cs typeface="Arial"/>
            </a:rPr>
            <a:t>- TROŠKOVNIK </a:t>
          </a:r>
          <a:r>
            <a:rPr kumimoji="0" lang="en-US" sz="800" b="0" i="0" u="none" strike="noStrike" kern="0" cap="none" spc="0" normalizeH="0" baseline="0" noProof="0">
              <a:ln>
                <a:noFill/>
              </a:ln>
              <a:solidFill>
                <a:srgbClr val="000000"/>
              </a:solidFill>
              <a:effectLst/>
              <a:uLnTx/>
              <a:uFillTx/>
              <a:latin typeface="Arial"/>
              <a:ea typeface="+mn-ea"/>
              <a:cs typeface="Arial"/>
            </a:rPr>
            <a:t>-PRIZEMLJE</a:t>
          </a:r>
          <a:r>
            <a:rPr kumimoji="0" lang="hr-HR" sz="800" b="0" i="0" u="none" strike="noStrike" kern="0" cap="none" spc="0" normalizeH="0" baseline="0" noProof="0">
              <a:ln>
                <a:noFill/>
              </a:ln>
              <a:solidFill>
                <a:srgbClr val="000000"/>
              </a:solidFill>
              <a:effectLst/>
              <a:uLnTx/>
              <a:uFillTx/>
              <a:latin typeface="Arial"/>
              <a:ea typeface="+mn-ea"/>
              <a:cs typeface="Arial"/>
            </a:rPr>
            <a:t>                                                                </a:t>
          </a:r>
        </a:p>
        <a:p>
          <a:pPr marL="0" marR="0" lvl="0" indent="0" algn="l" defTabSz="914400" rtl="0" eaLnBrk="1" fontAlgn="auto" latinLnBrk="0" hangingPunct="1">
            <a:lnSpc>
              <a:spcPts val="7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Arial"/>
              <a:ea typeface="+mn-ea"/>
              <a:cs typeface="Arial"/>
            </a:rPr>
            <a:t>Zoran Brakus, dipl.ing.arh.			111/20</a:t>
          </a:r>
          <a:br>
            <a:rPr kumimoji="0" lang="en-US" sz="800" b="0" i="0" u="none" strike="noStrike" kern="0" cap="none" spc="0" normalizeH="0" baseline="0" noProof="0">
              <a:ln>
                <a:noFill/>
              </a:ln>
              <a:solidFill>
                <a:srgbClr val="000000"/>
              </a:solidFill>
              <a:effectLst/>
              <a:uLnTx/>
              <a:uFillTx/>
              <a:latin typeface="Arial"/>
              <a:ea typeface="+mn-ea"/>
              <a:cs typeface="Arial"/>
            </a:rPr>
          </a:br>
          <a:r>
            <a:rPr kumimoji="0" lang="en-US" sz="800" b="0" i="0" u="none" strike="noStrike" kern="0" cap="none" spc="0" normalizeH="0" baseline="0" noProof="0">
              <a:ln>
                <a:noFill/>
              </a:ln>
              <a:solidFill>
                <a:srgbClr val="000000"/>
              </a:solidFill>
              <a:effectLst/>
              <a:uLnTx/>
              <a:uFillTx/>
              <a:latin typeface="Arial"/>
              <a:ea typeface="+mn-ea"/>
              <a:cs typeface="Arial"/>
            </a:rPr>
            <a:t>Bogdan Rodić</a:t>
          </a:r>
          <a:r>
            <a:rPr kumimoji="0" lang="hr-HR" sz="800" b="0" i="0" u="none" strike="noStrike" kern="0" cap="none" spc="0" normalizeH="0" baseline="0" noProof="0">
              <a:ln>
                <a:noFill/>
              </a:ln>
              <a:solidFill>
                <a:srgbClr val="000000"/>
              </a:solidFill>
              <a:effectLst/>
              <a:uLnTx/>
              <a:uFillTx/>
              <a:latin typeface="Arial"/>
              <a:ea typeface="+mn-ea"/>
              <a:cs typeface="Arial"/>
            </a:rPr>
            <a:t>, stroj.</a:t>
          </a:r>
          <a:r>
            <a:rPr kumimoji="0" lang="en-US" sz="800" b="0" i="0" u="none" strike="noStrike" kern="0" cap="none" spc="0" normalizeH="0" baseline="0" noProof="0">
              <a:ln>
                <a:noFill/>
              </a:ln>
              <a:solidFill>
                <a:srgbClr val="000000"/>
              </a:solidFill>
              <a:effectLst/>
              <a:uLnTx/>
              <a:uFillTx/>
              <a:latin typeface="Arial"/>
              <a:ea typeface="+mn-ea"/>
              <a:cs typeface="Arial"/>
            </a:rPr>
            <a:t>tehn.</a:t>
          </a:r>
        </a:p>
        <a:p>
          <a:pPr marL="0" marR="0" lvl="0" indent="0" algn="l" defTabSz="914400" rtl="0" eaLnBrk="1" fontAlgn="auto" latinLnBrk="0" hangingPunct="1">
            <a:lnSpc>
              <a:spcPts val="800"/>
            </a:lnSpc>
            <a:spcBef>
              <a:spcPts val="0"/>
            </a:spcBef>
            <a:spcAft>
              <a:spcPts val="0"/>
            </a:spcAft>
            <a:buClrTx/>
            <a:buSzTx/>
            <a:buFontTx/>
            <a:buNone/>
            <a:tabLst/>
            <a:defRPr sz="1000"/>
          </a:pPr>
          <a:endParaRPr kumimoji="0" lang="en-US" sz="800" b="0" i="0" u="none" strike="noStrike" kern="0" cap="none" spc="0" normalizeH="0" baseline="0" noProof="0">
            <a:ln>
              <a:noFill/>
            </a:ln>
            <a:solidFill>
              <a:srgbClr val="000000"/>
            </a:solidFill>
            <a:effectLst/>
            <a:uLnTx/>
            <a:uFillTx/>
            <a:latin typeface="Arial"/>
            <a:ea typeface="+mn-ea"/>
            <a:cs typeface="Arial"/>
          </a:endParaRPr>
        </a:p>
        <a:p>
          <a:pPr algn="l" rtl="0">
            <a:lnSpc>
              <a:spcPts val="800"/>
            </a:lnSpc>
            <a:defRPr sz="1000"/>
          </a:pPr>
          <a:endParaRPr lang="en-US"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xdr:col>
          <xdr:colOff>28575</xdr:colOff>
          <xdr:row>52</xdr:row>
          <xdr:rowOff>200025</xdr:rowOff>
        </xdr:from>
        <xdr:to>
          <xdr:col>1</xdr:col>
          <xdr:colOff>695325</xdr:colOff>
          <xdr:row>52</xdr:row>
          <xdr:rowOff>752475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xdr:row>
      <xdr:rowOff>104775</xdr:rowOff>
    </xdr:from>
    <xdr:to>
      <xdr:col>1</xdr:col>
      <xdr:colOff>1673678</xdr:colOff>
      <xdr:row>6</xdr:row>
      <xdr:rowOff>123820</xdr:rowOff>
    </xdr:to>
    <xdr:sp macro="" textlink="">
      <xdr:nvSpPr>
        <xdr:cNvPr id="5" name="Text Box 9">
          <a:extLst>
            <a:ext uri="{FF2B5EF4-FFF2-40B4-BE49-F238E27FC236}">
              <a16:creationId xmlns:a16="http://schemas.microsoft.com/office/drawing/2014/main" id="{00000000-0008-0000-0700-000005000000}"/>
            </a:ext>
          </a:extLst>
        </xdr:cNvPr>
        <xdr:cNvSpPr txBox="1">
          <a:spLocks noChangeArrowheads="1"/>
        </xdr:cNvSpPr>
      </xdr:nvSpPr>
      <xdr:spPr bwMode="auto">
        <a:xfrm>
          <a:off x="180975" y="1028700"/>
          <a:ext cx="1673678" cy="82867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hr-HR" sz="1100">
              <a:effectLst/>
              <a:latin typeface="+mn-lt"/>
              <a:ea typeface="+mn-ea"/>
              <a:cs typeface="+mn-cs"/>
            </a:rPr>
            <a:t>TOMIS d.o.o. Varaždin</a:t>
          </a:r>
        </a:p>
        <a:p>
          <a:r>
            <a:rPr lang="hr-HR" sz="1100">
              <a:effectLst/>
              <a:latin typeface="+mn-lt"/>
              <a:ea typeface="+mn-ea"/>
              <a:cs typeface="+mn-cs"/>
            </a:rPr>
            <a:t>Eugena Kvaternika 15</a:t>
          </a:r>
        </a:p>
        <a:p>
          <a:r>
            <a:rPr lang="hr-HR" sz="1100">
              <a:effectLst/>
              <a:latin typeface="+mn-lt"/>
              <a:ea typeface="+mn-ea"/>
              <a:cs typeface="+mn-cs"/>
            </a:rPr>
            <a:t>42000 Varaždin</a:t>
          </a:r>
        </a:p>
        <a:p>
          <a:r>
            <a:rPr lang="hr-HR" sz="1100">
              <a:effectLst/>
              <a:latin typeface="+mn-lt"/>
              <a:ea typeface="+mn-ea"/>
              <a:cs typeface="+mn-cs"/>
            </a:rPr>
            <a:t>OIB: 05963033942</a:t>
          </a:r>
        </a:p>
        <a:p>
          <a:pPr algn="l" rtl="0">
            <a:lnSpc>
              <a:spcPts val="900"/>
            </a:lnSpc>
            <a:defRPr sz="1000"/>
          </a:pPr>
          <a:endParaRPr lang="hr-HR" sz="1000" b="0" i="0" strike="noStrike">
            <a:solidFill>
              <a:srgbClr val="000000"/>
            </a:solidFill>
            <a:latin typeface="Arial"/>
            <a:cs typeface="Arial"/>
          </a:endParaRPr>
        </a:p>
      </xdr:txBody>
    </xdr:sp>
    <xdr:clientData/>
  </xdr:twoCellAnchor>
  <xdr:twoCellAnchor>
    <xdr:from>
      <xdr:col>1</xdr:col>
      <xdr:colOff>0</xdr:colOff>
      <xdr:row>6</xdr:row>
      <xdr:rowOff>126206</xdr:rowOff>
    </xdr:from>
    <xdr:to>
      <xdr:col>1</xdr:col>
      <xdr:colOff>1676400</xdr:colOff>
      <xdr:row>8</xdr:row>
      <xdr:rowOff>45052</xdr:rowOff>
    </xdr:to>
    <xdr:sp macro="" textlink="">
      <xdr:nvSpPr>
        <xdr:cNvPr id="6" name="Text Box 10">
          <a:extLst>
            <a:ext uri="{FF2B5EF4-FFF2-40B4-BE49-F238E27FC236}">
              <a16:creationId xmlns:a16="http://schemas.microsoft.com/office/drawing/2014/main" id="{00000000-0008-0000-0700-000006000000}"/>
            </a:ext>
          </a:extLst>
        </xdr:cNvPr>
        <xdr:cNvSpPr txBox="1">
          <a:spLocks noChangeArrowheads="1"/>
        </xdr:cNvSpPr>
      </xdr:nvSpPr>
      <xdr:spPr bwMode="auto">
        <a:xfrm>
          <a:off x="180975" y="1859756"/>
          <a:ext cx="1676400" cy="24269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1">
            <a:lnSpc>
              <a:spcPts val="1400"/>
            </a:lnSpc>
            <a:defRPr sz="1000"/>
          </a:pPr>
          <a:r>
            <a:rPr lang="en-US" sz="1400" b="0" i="0" strike="noStrike">
              <a:solidFill>
                <a:srgbClr val="000000"/>
              </a:solidFill>
              <a:latin typeface="Arial"/>
              <a:cs typeface="Arial"/>
            </a:rPr>
            <a:t>Mapa 4</a:t>
          </a:r>
          <a:endParaRPr lang="hr-HR" sz="1400" b="0" i="0" strike="noStrike">
            <a:solidFill>
              <a:srgbClr val="000000"/>
            </a:solidFill>
            <a:latin typeface="Arial"/>
            <a:cs typeface="Arial"/>
          </a:endParaRPr>
        </a:p>
        <a:p>
          <a:pPr algn="ctr" rtl="1">
            <a:lnSpc>
              <a:spcPts val="1300"/>
            </a:lnSpc>
            <a:defRPr sz="1000"/>
          </a:pPr>
          <a:endParaRPr lang="hr-HR" sz="14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xdr:col>
          <xdr:colOff>28575</xdr:colOff>
          <xdr:row>0</xdr:row>
          <xdr:rowOff>200025</xdr:rowOff>
        </xdr:from>
        <xdr:to>
          <xdr:col>1</xdr:col>
          <xdr:colOff>695325</xdr:colOff>
          <xdr:row>0</xdr:row>
          <xdr:rowOff>752475</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3\510-2013-KARTONAzA%20IVANEC\510-2013-troskovnik-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14\537-2014-ARHIA-KOZJAK\TROSKOVNIK\tro&#353;kovnik%20-%20%20grijanje%20-%20hla&#273;enje%20-%20KOZJA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Opce napomene"/>
      <sheetName val="Kotlovnica"/>
      <sheetName val="Solarno grijanje"/>
      <sheetName val="Gradjevinski"/>
      <sheetName val="Demontaze"/>
      <sheetName val="PLIN"/>
      <sheetName val="REKAPITULACIJA"/>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Opce napomene"/>
      <sheetName val="Strojarnica"/>
      <sheetName val="Rashladni stroj"/>
      <sheetName val="Radijatorsko grijanje-posl. pr."/>
      <sheetName val="Ventilokon-p. pr."/>
      <sheetName val="Ventilokon-stan 1"/>
      <sheetName val="Ventilokon-stan 2"/>
      <sheetName val="Lok-odsis1-kat"/>
      <sheetName val="Lok-odsis stan1"/>
      <sheetName val="Lok-odsis stan2"/>
      <sheetName val="Ostali radovi"/>
      <sheetName val="REKAPITULACIJ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oleObject" Target="../embeddings/oleObject2.bin"/><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5" tint="0.79998168889431442"/>
  </sheetPr>
  <dimension ref="B3:F53"/>
  <sheetViews>
    <sheetView tabSelected="1" view="pageBreakPreview" zoomScale="80" zoomScaleNormal="100" zoomScaleSheetLayoutView="80" zoomScalePageLayoutView="70" workbookViewId="0">
      <selection activeCell="B18" sqref="B18"/>
    </sheetView>
  </sheetViews>
  <sheetFormatPr defaultColWidth="9.140625" defaultRowHeight="15"/>
  <cols>
    <col min="1" max="1" width="9.140625" style="2" customWidth="1"/>
    <col min="2" max="2" width="36.5703125" style="2" customWidth="1"/>
    <col min="3" max="16384" width="9.140625" style="2"/>
  </cols>
  <sheetData>
    <row r="3" spans="2:6" ht="49.5" customHeight="1">
      <c r="B3" s="1"/>
    </row>
    <row r="4" spans="2:6" ht="27.75" customHeight="1">
      <c r="B4" s="483" t="s">
        <v>0</v>
      </c>
      <c r="C4" s="484"/>
      <c r="D4" s="484"/>
      <c r="E4" s="484"/>
      <c r="F4" s="484"/>
    </row>
    <row r="5" spans="2:6" ht="56.25" customHeight="1"/>
    <row r="6" spans="2:6" ht="18" customHeight="1">
      <c r="B6" s="4" t="s">
        <v>1</v>
      </c>
      <c r="C6" s="10"/>
      <c r="D6" s="11"/>
      <c r="E6" s="18"/>
      <c r="F6" s="18"/>
    </row>
    <row r="7" spans="2:6" ht="50.25" customHeight="1">
      <c r="B7" s="485" t="s">
        <v>231</v>
      </c>
      <c r="C7" s="485"/>
      <c r="D7" s="485"/>
      <c r="E7" s="485"/>
      <c r="F7" s="485"/>
    </row>
    <row r="8" spans="2:6" ht="39" customHeight="1">
      <c r="B8" s="27" t="s">
        <v>232</v>
      </c>
      <c r="C8" s="10"/>
      <c r="D8" s="11"/>
      <c r="E8" s="18"/>
      <c r="F8" s="18"/>
    </row>
    <row r="9" spans="2:6" ht="15.75" customHeight="1">
      <c r="B9" s="9"/>
      <c r="C9" s="10"/>
      <c r="D9" s="11"/>
      <c r="E9" s="18"/>
      <c r="F9" s="18"/>
    </row>
    <row r="10" spans="2:6">
      <c r="B10" s="4" t="s">
        <v>2</v>
      </c>
      <c r="C10" s="10"/>
      <c r="D10" s="11"/>
      <c r="E10" s="18"/>
      <c r="F10" s="18"/>
    </row>
    <row r="11" spans="2:6" ht="51" customHeight="1">
      <c r="B11" s="26" t="s">
        <v>233</v>
      </c>
      <c r="C11" s="10"/>
      <c r="D11" s="11"/>
      <c r="E11" s="18"/>
      <c r="F11" s="18"/>
    </row>
    <row r="12" spans="2:6">
      <c r="B12" s="9"/>
      <c r="C12" s="10"/>
      <c r="D12" s="11"/>
      <c r="E12" s="18"/>
      <c r="F12" s="18"/>
    </row>
    <row r="13" spans="2:6">
      <c r="B13" s="9"/>
      <c r="C13" s="10"/>
      <c r="D13" s="11"/>
      <c r="E13" s="18"/>
      <c r="F13" s="18"/>
    </row>
    <row r="14" spans="2:6">
      <c r="B14" s="79" t="s">
        <v>3</v>
      </c>
      <c r="C14" s="10"/>
      <c r="D14" s="11"/>
      <c r="E14" s="18"/>
      <c r="F14" s="18"/>
    </row>
    <row r="15" spans="2:6">
      <c r="B15" s="486" t="s">
        <v>756</v>
      </c>
      <c r="C15" s="486"/>
      <c r="D15" s="486"/>
      <c r="E15" s="486"/>
      <c r="F15" s="486"/>
    </row>
    <row r="16" spans="2:6">
      <c r="B16" s="80" t="s">
        <v>625</v>
      </c>
      <c r="C16" s="10"/>
      <c r="D16" s="11"/>
      <c r="E16" s="18"/>
      <c r="F16" s="18"/>
    </row>
    <row r="17" spans="2:6">
      <c r="B17" s="80"/>
      <c r="C17" s="10"/>
      <c r="D17" s="11"/>
      <c r="E17" s="18"/>
      <c r="F17" s="18"/>
    </row>
    <row r="18" spans="2:6">
      <c r="B18" s="80" t="s">
        <v>4</v>
      </c>
      <c r="C18" s="10"/>
      <c r="D18" s="11"/>
      <c r="E18" s="18"/>
      <c r="F18" s="18"/>
    </row>
    <row r="19" spans="2:6">
      <c r="B19" s="29" t="s">
        <v>316</v>
      </c>
      <c r="C19" s="10"/>
      <c r="D19" s="11"/>
      <c r="E19" s="18"/>
      <c r="F19" s="18"/>
    </row>
    <row r="20" spans="2:6">
      <c r="B20" s="19"/>
      <c r="C20" s="10"/>
      <c r="D20" s="11"/>
      <c r="E20" s="18"/>
      <c r="F20" s="18"/>
    </row>
    <row r="21" spans="2:6">
      <c r="B21" s="80" t="s">
        <v>5</v>
      </c>
      <c r="C21" s="10"/>
      <c r="D21" s="11"/>
      <c r="E21" s="18"/>
      <c r="F21" s="18"/>
    </row>
    <row r="22" spans="2:6">
      <c r="B22" s="19" t="s">
        <v>6</v>
      </c>
      <c r="C22" s="10"/>
      <c r="D22" s="11"/>
      <c r="E22" s="18"/>
      <c r="F22" s="18"/>
    </row>
    <row r="23" spans="2:6">
      <c r="B23" s="19" t="s">
        <v>7</v>
      </c>
      <c r="C23" s="10"/>
      <c r="D23" s="11"/>
      <c r="E23" s="18"/>
      <c r="F23" s="18"/>
    </row>
    <row r="24" spans="2:6">
      <c r="B24" s="19"/>
      <c r="C24" s="10"/>
      <c r="D24" s="11"/>
      <c r="E24" s="18"/>
      <c r="F24" s="18"/>
    </row>
    <row r="25" spans="2:6">
      <c r="B25" s="80" t="s">
        <v>107</v>
      </c>
      <c r="C25" s="10"/>
      <c r="D25" s="11"/>
      <c r="E25" s="18"/>
      <c r="F25" s="18"/>
    </row>
    <row r="26" spans="2:6">
      <c r="B26" s="19" t="s">
        <v>6</v>
      </c>
      <c r="C26" s="10"/>
      <c r="D26" s="11"/>
      <c r="E26" s="18"/>
      <c r="F26" s="18"/>
    </row>
    <row r="27" spans="2:6">
      <c r="B27" s="19" t="s">
        <v>108</v>
      </c>
      <c r="C27" s="10"/>
      <c r="D27" s="11"/>
      <c r="E27" s="18"/>
      <c r="F27" s="18"/>
    </row>
    <row r="28" spans="2:6">
      <c r="B28" s="19"/>
      <c r="C28" s="10"/>
      <c r="D28" s="11"/>
      <c r="E28" s="18"/>
      <c r="F28" s="18"/>
    </row>
    <row r="29" spans="2:6">
      <c r="B29" s="80" t="s">
        <v>8</v>
      </c>
      <c r="C29" s="10"/>
      <c r="D29" s="11"/>
      <c r="E29" s="18"/>
      <c r="F29" s="18"/>
    </row>
    <row r="30" spans="2:6">
      <c r="B30" s="19" t="s">
        <v>6</v>
      </c>
      <c r="C30" s="10"/>
      <c r="D30" s="11"/>
      <c r="E30" s="18"/>
      <c r="F30" s="18"/>
    </row>
    <row r="31" spans="2:6">
      <c r="B31" s="19"/>
      <c r="C31" s="10"/>
      <c r="D31" s="11"/>
      <c r="E31" s="18"/>
      <c r="F31" s="18"/>
    </row>
    <row r="32" spans="2:6">
      <c r="B32" s="80" t="s">
        <v>9</v>
      </c>
      <c r="C32" s="10"/>
      <c r="D32" s="11"/>
      <c r="E32" s="18"/>
      <c r="F32" s="18"/>
    </row>
    <row r="33" spans="2:6">
      <c r="B33" s="29" t="s">
        <v>325</v>
      </c>
      <c r="C33" s="10"/>
      <c r="D33" s="11"/>
      <c r="E33" s="18"/>
      <c r="F33" s="18"/>
    </row>
    <row r="34" spans="2:6">
      <c r="B34" s="3"/>
      <c r="C34" s="3"/>
      <c r="D34" s="3"/>
      <c r="E34" s="3"/>
      <c r="F34" s="3"/>
    </row>
    <row r="35" spans="2:6">
      <c r="B35" s="3"/>
      <c r="C35" s="3"/>
      <c r="D35" s="3"/>
      <c r="E35" s="3"/>
      <c r="F35" s="3"/>
    </row>
    <row r="36" spans="2:6">
      <c r="B36" s="3"/>
      <c r="C36" s="3"/>
      <c r="D36" s="3"/>
      <c r="E36" s="3"/>
      <c r="F36" s="3"/>
    </row>
    <row r="37" spans="2:6">
      <c r="B37" s="3"/>
      <c r="C37" s="3"/>
      <c r="D37" s="3"/>
      <c r="E37" s="3"/>
      <c r="F37" s="3"/>
    </row>
    <row r="38" spans="2:6">
      <c r="B38" s="3"/>
      <c r="C38" s="3"/>
      <c r="D38" s="3"/>
      <c r="E38" s="3"/>
      <c r="F38" s="3"/>
    </row>
    <row r="39" spans="2:6">
      <c r="B39" s="3"/>
      <c r="C39" s="3"/>
      <c r="D39" s="3"/>
      <c r="E39" s="3"/>
      <c r="F39" s="3"/>
    </row>
    <row r="40" spans="2:6">
      <c r="B40" s="3"/>
      <c r="C40" s="3"/>
      <c r="D40" s="3"/>
      <c r="E40" s="3"/>
      <c r="F40" s="3"/>
    </row>
    <row r="41" spans="2:6">
      <c r="B41" s="3"/>
      <c r="C41" s="3"/>
      <c r="D41" s="3"/>
      <c r="E41" s="3"/>
      <c r="F41" s="3"/>
    </row>
    <row r="42" spans="2:6">
      <c r="B42" s="3"/>
      <c r="C42" s="3"/>
      <c r="D42" s="3"/>
      <c r="E42" s="3"/>
      <c r="F42" s="3"/>
    </row>
    <row r="43" spans="2:6">
      <c r="B43" s="3"/>
      <c r="C43" s="3"/>
      <c r="D43" s="3"/>
      <c r="E43" s="3"/>
      <c r="F43" s="3"/>
    </row>
    <row r="44" spans="2:6">
      <c r="B44" s="3"/>
      <c r="C44" s="3"/>
      <c r="D44" s="3"/>
      <c r="E44" s="3"/>
      <c r="F44" s="3"/>
    </row>
    <row r="45" spans="2:6">
      <c r="B45" s="3"/>
      <c r="C45" s="3"/>
      <c r="D45" s="3"/>
      <c r="E45" s="3"/>
      <c r="F45" s="3"/>
    </row>
    <row r="46" spans="2:6">
      <c r="B46" s="3"/>
      <c r="C46" s="3"/>
      <c r="D46" s="3"/>
      <c r="E46" s="3"/>
      <c r="F46" s="3"/>
    </row>
    <row r="47" spans="2:6">
      <c r="B47" s="3"/>
      <c r="C47" s="3"/>
      <c r="D47" s="3"/>
      <c r="E47" s="3"/>
      <c r="F47" s="3"/>
    </row>
    <row r="48" spans="2:6">
      <c r="B48" s="3"/>
      <c r="C48" s="3"/>
      <c r="D48" s="3"/>
      <c r="E48" s="3"/>
      <c r="F48" s="3"/>
    </row>
    <row r="49" spans="2:6">
      <c r="B49" s="3"/>
      <c r="C49" s="3"/>
      <c r="D49" s="3"/>
      <c r="E49" s="3"/>
      <c r="F49" s="3"/>
    </row>
    <row r="50" spans="2:6">
      <c r="B50" s="3"/>
      <c r="C50" s="3"/>
      <c r="D50" s="3"/>
      <c r="E50" s="3"/>
      <c r="F50" s="3"/>
    </row>
    <row r="51" spans="2:6">
      <c r="B51" s="3"/>
      <c r="C51" s="3"/>
      <c r="D51" s="3"/>
      <c r="E51" s="3"/>
      <c r="F51" s="3"/>
    </row>
    <row r="52" spans="2:6">
      <c r="B52" s="3"/>
      <c r="C52" s="3"/>
      <c r="D52" s="3"/>
      <c r="E52" s="3"/>
      <c r="F52" s="3"/>
    </row>
    <row r="53" spans="2:6">
      <c r="B53" s="3"/>
      <c r="C53" s="3"/>
      <c r="D53" s="3"/>
      <c r="E53" s="3"/>
      <c r="F53" s="3"/>
    </row>
  </sheetData>
  <sheetProtection algorithmName="SHA-512" hashValue="u78SW006xFTdcdtBfwBLx0Yh4yQyOWqmWnDl59T0SZo0g/4KRaYJJyro3yzEZ+KVSkyyy47aGCbxkmjTelsmog==" saltValue="P0fqVPvpsbFfju7z5HAVHg==" spinCount="100000" sheet="1" objects="1" scenarios="1"/>
  <mergeCells count="3">
    <mergeCell ref="B4:F4"/>
    <mergeCell ref="B7:F7"/>
    <mergeCell ref="B15:F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theme="6" tint="0.79998168889431442"/>
  </sheetPr>
  <dimension ref="B2:F38"/>
  <sheetViews>
    <sheetView view="pageBreakPreview" zoomScale="90" zoomScaleNormal="100" zoomScaleSheetLayoutView="90" zoomScalePageLayoutView="80" workbookViewId="0">
      <selection activeCell="E16" sqref="E16"/>
    </sheetView>
  </sheetViews>
  <sheetFormatPr defaultColWidth="9.140625" defaultRowHeight="15"/>
  <cols>
    <col min="1" max="1" width="9.140625" style="5"/>
    <col min="2" max="2" width="37" style="5" customWidth="1"/>
    <col min="3" max="3" width="9.140625" style="5"/>
    <col min="4" max="4" width="9.140625" style="5" customWidth="1"/>
    <col min="5" max="5" width="28.7109375" style="5" customWidth="1"/>
    <col min="6" max="6" width="0.140625" style="5" customWidth="1"/>
    <col min="7" max="16384" width="9.140625" style="5"/>
  </cols>
  <sheetData>
    <row r="2" spans="2:6">
      <c r="B2" s="4" t="s">
        <v>1</v>
      </c>
      <c r="C2" s="10"/>
      <c r="D2" s="82"/>
      <c r="E2" s="83"/>
      <c r="F2" s="83"/>
    </row>
    <row r="3" spans="2:6" ht="37.5" customHeight="1">
      <c r="B3" s="485" t="s">
        <v>231</v>
      </c>
      <c r="C3" s="485"/>
      <c r="D3" s="485"/>
      <c r="E3" s="485"/>
      <c r="F3" s="485"/>
    </row>
    <row r="4" spans="2:6" ht="45.75" customHeight="1">
      <c r="B4" s="27" t="s">
        <v>232</v>
      </c>
      <c r="C4" s="10"/>
      <c r="D4" s="82"/>
      <c r="E4" s="83"/>
      <c r="F4" s="83"/>
    </row>
    <row r="5" spans="2:6">
      <c r="B5" s="9"/>
      <c r="C5" s="10"/>
      <c r="D5" s="82"/>
      <c r="E5" s="83"/>
      <c r="F5" s="83"/>
    </row>
    <row r="6" spans="2:6">
      <c r="B6" s="4" t="s">
        <v>2</v>
      </c>
      <c r="C6" s="10"/>
      <c r="D6" s="82"/>
      <c r="E6" s="83"/>
      <c r="F6" s="83"/>
    </row>
    <row r="7" spans="2:6" ht="56.25">
      <c r="B7" s="26" t="s">
        <v>233</v>
      </c>
      <c r="C7" s="10"/>
      <c r="D7" s="82"/>
      <c r="E7" s="83"/>
      <c r="F7" s="83"/>
    </row>
    <row r="12" spans="2:6">
      <c r="B12" s="487" t="s">
        <v>626</v>
      </c>
      <c r="C12" s="487"/>
      <c r="D12" s="487"/>
      <c r="E12" s="487"/>
      <c r="F12" s="487"/>
    </row>
    <row r="13" spans="2:6">
      <c r="B13" s="84"/>
      <c r="C13" s="85"/>
      <c r="D13" s="86"/>
      <c r="E13" s="87"/>
      <c r="F13" s="88"/>
    </row>
    <row r="14" spans="2:6">
      <c r="B14" s="89" t="s">
        <v>11</v>
      </c>
      <c r="C14" s="85"/>
      <c r="D14" s="86"/>
      <c r="E14" s="90">
        <f>'00B_Rekap_SvihRadova'!E12</f>
        <v>0</v>
      </c>
      <c r="F14" s="91"/>
    </row>
    <row r="15" spans="2:6">
      <c r="B15" s="89" t="s">
        <v>12</v>
      </c>
      <c r="C15" s="85"/>
      <c r="D15" s="86"/>
      <c r="E15" s="90">
        <f>'00B_Rekap_SvihRadova'!E22</f>
        <v>0</v>
      </c>
      <c r="F15" s="92"/>
    </row>
    <row r="16" spans="2:6">
      <c r="B16" s="89" t="s">
        <v>13</v>
      </c>
      <c r="C16" s="85"/>
      <c r="D16" s="86"/>
      <c r="E16" s="90">
        <f>'00B_Rekap_SvihRadova'!E39</f>
        <v>0</v>
      </c>
      <c r="F16" s="92"/>
    </row>
    <row r="17" spans="2:6">
      <c r="B17" s="93" t="s">
        <v>14</v>
      </c>
      <c r="C17" s="85"/>
      <c r="D17" s="86"/>
      <c r="E17" s="90">
        <f>'00B_Rekap_SvihRadova'!E48</f>
        <v>0</v>
      </c>
      <c r="F17" s="92"/>
    </row>
    <row r="18" spans="2:6">
      <c r="B18" s="93" t="s">
        <v>15</v>
      </c>
      <c r="C18" s="85"/>
      <c r="D18" s="113"/>
      <c r="E18" s="114">
        <f>'00B_Rekap_SvihRadova'!E67</f>
        <v>0</v>
      </c>
      <c r="F18" s="92"/>
    </row>
    <row r="19" spans="2:6">
      <c r="B19" s="89"/>
      <c r="C19" s="85"/>
      <c r="D19" s="86"/>
      <c r="E19" s="87"/>
      <c r="F19" s="88"/>
    </row>
    <row r="20" spans="2:6">
      <c r="B20" s="94" t="s">
        <v>16</v>
      </c>
      <c r="C20" s="95"/>
      <c r="D20" s="96"/>
      <c r="E20" s="97">
        <f>SUM(E14:E18)</f>
        <v>0</v>
      </c>
      <c r="F20" s="92"/>
    </row>
    <row r="21" spans="2:6">
      <c r="B21" s="98"/>
      <c r="C21" s="85"/>
      <c r="D21" s="86"/>
      <c r="E21" s="90"/>
      <c r="F21" s="88"/>
    </row>
    <row r="22" spans="2:6">
      <c r="B22" s="89" t="s">
        <v>17</v>
      </c>
      <c r="C22" s="99"/>
      <c r="D22" s="100"/>
      <c r="E22" s="90">
        <f>E20*0.25</f>
        <v>0</v>
      </c>
      <c r="F22" s="92"/>
    </row>
    <row r="23" spans="2:6">
      <c r="B23" s="89"/>
      <c r="C23" s="85"/>
      <c r="D23" s="86"/>
      <c r="E23" s="90"/>
      <c r="F23" s="88"/>
    </row>
    <row r="24" spans="2:6">
      <c r="B24" s="94" t="s">
        <v>18</v>
      </c>
      <c r="C24" s="95"/>
      <c r="D24" s="96"/>
      <c r="E24" s="97">
        <f>SUM(E20:E23)</f>
        <v>0</v>
      </c>
      <c r="F24" s="92"/>
    </row>
    <row r="25" spans="2:6">
      <c r="B25" s="101"/>
      <c r="C25" s="101"/>
      <c r="D25" s="101"/>
      <c r="E25" s="101"/>
      <c r="F25" s="101"/>
    </row>
    <row r="37" spans="2:6">
      <c r="B37" s="102" t="s">
        <v>19</v>
      </c>
      <c r="C37" s="103"/>
      <c r="D37" s="103"/>
      <c r="E37" s="103"/>
      <c r="F37" s="103"/>
    </row>
    <row r="38" spans="2:6">
      <c r="B38" s="6"/>
    </row>
  </sheetData>
  <sheetProtection algorithmName="SHA-512" hashValue="S/1O2f6vP5DaLZZFFkMfBM0afiK1zCCWWrPyS+OBVVlUIulPho2Dv5PNwteiWVTpq3uCcl/adTfqTUaBfy/w/g==" saltValue="wVKjM1LDGt3L5jF3SLR3rg==" spinCount="100000" sheet="1" objects="1" scenarios="1"/>
  <mergeCells count="2">
    <mergeCell ref="B3:F3"/>
    <mergeCell ref="B12:F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6" tint="0.79998168889431442"/>
  </sheetPr>
  <dimension ref="A2:H73"/>
  <sheetViews>
    <sheetView view="pageBreakPreview" topLeftCell="A14" zoomScale="160" zoomScaleNormal="100" zoomScaleSheetLayoutView="160" zoomScalePageLayoutView="80" workbookViewId="0">
      <selection activeCell="C34" sqref="C34"/>
    </sheetView>
  </sheetViews>
  <sheetFormatPr defaultColWidth="9.140625" defaultRowHeight="15"/>
  <cols>
    <col min="1" max="1" width="9.140625" style="5"/>
    <col min="2" max="2" width="37" style="5" customWidth="1"/>
    <col min="3" max="3" width="9.140625" style="5"/>
    <col min="4" max="4" width="9.140625" style="5" customWidth="1"/>
    <col min="5" max="5" width="23.42578125" style="5" customWidth="1"/>
    <col min="6" max="6" width="5.42578125" style="5" hidden="1" customWidth="1"/>
    <col min="7" max="7" width="0.42578125" style="5" hidden="1" customWidth="1"/>
    <col min="8" max="8" width="3.7109375" style="5" hidden="1" customWidth="1"/>
    <col min="9" max="16384" width="9.140625" style="5"/>
  </cols>
  <sheetData>
    <row r="2" spans="1:8">
      <c r="B2" s="493" t="s">
        <v>627</v>
      </c>
      <c r="C2" s="493"/>
      <c r="D2" s="493"/>
      <c r="E2" s="493"/>
      <c r="F2" s="493"/>
      <c r="G2" s="7"/>
      <c r="H2" s="7"/>
    </row>
    <row r="3" spans="1:8">
      <c r="B3" s="104"/>
      <c r="C3" s="105"/>
      <c r="D3" s="106"/>
      <c r="E3" s="107"/>
      <c r="F3" s="108"/>
    </row>
    <row r="4" spans="1:8">
      <c r="B4" s="104"/>
      <c r="C4" s="105"/>
      <c r="D4" s="106"/>
      <c r="E4" s="107"/>
      <c r="F4" s="108"/>
    </row>
    <row r="5" spans="1:8">
      <c r="B5" s="487" t="s">
        <v>224</v>
      </c>
      <c r="C5" s="487"/>
      <c r="D5" s="487"/>
      <c r="E5" s="487"/>
      <c r="F5" s="108"/>
    </row>
    <row r="6" spans="1:8">
      <c r="B6" s="104"/>
      <c r="C6" s="105"/>
      <c r="D6" s="106"/>
      <c r="E6" s="107"/>
      <c r="F6" s="108"/>
    </row>
    <row r="7" spans="1:8">
      <c r="A7" s="109"/>
      <c r="B7" s="492" t="s">
        <v>20</v>
      </c>
      <c r="C7" s="492"/>
      <c r="D7" s="492"/>
      <c r="E7" s="492"/>
      <c r="F7" s="492"/>
      <c r="G7" s="8"/>
      <c r="H7" s="8"/>
    </row>
    <row r="8" spans="1:8">
      <c r="A8" s="109"/>
      <c r="B8" s="89"/>
      <c r="C8" s="91"/>
      <c r="D8" s="86"/>
      <c r="E8" s="110"/>
      <c r="F8" s="110"/>
    </row>
    <row r="9" spans="1:8">
      <c r="A9" s="111"/>
      <c r="B9" s="93" t="s">
        <v>234</v>
      </c>
      <c r="C9" s="112" t="s">
        <v>768</v>
      </c>
      <c r="D9" s="113"/>
      <c r="E9" s="114">
        <f>'01_GO_Radovi'!F45</f>
        <v>0</v>
      </c>
      <c r="F9" s="115" t="e">
        <f>#REF!</f>
        <v>#REF!</v>
      </c>
    </row>
    <row r="10" spans="1:8">
      <c r="A10" s="109"/>
      <c r="B10" s="89" t="s">
        <v>245</v>
      </c>
      <c r="C10" s="112" t="s">
        <v>768</v>
      </c>
      <c r="D10" s="86"/>
      <c r="E10" s="90">
        <f>'01_GO_Radovi'!F46</f>
        <v>0</v>
      </c>
      <c r="F10" s="116" t="e">
        <f>#REF!</f>
        <v>#REF!</v>
      </c>
    </row>
    <row r="11" spans="1:8">
      <c r="A11" s="109"/>
      <c r="B11" s="89" t="s">
        <v>246</v>
      </c>
      <c r="C11" s="91" t="s">
        <v>768</v>
      </c>
      <c r="D11" s="86"/>
      <c r="E11" s="90">
        <f>'01_GO_Radovi'!F47</f>
        <v>0</v>
      </c>
      <c r="F11" s="116">
        <f>F53</f>
        <v>0</v>
      </c>
    </row>
    <row r="12" spans="1:8">
      <c r="A12" s="109"/>
      <c r="B12" s="117" t="s">
        <v>21</v>
      </c>
      <c r="C12" s="118" t="s">
        <v>768</v>
      </c>
      <c r="D12" s="119"/>
      <c r="E12" s="120">
        <f>SUM(E9:E11)</f>
        <v>0</v>
      </c>
      <c r="F12" s="120" t="e">
        <f>SUM(F9:F11)</f>
        <v>#REF!</v>
      </c>
    </row>
    <row r="13" spans="1:8">
      <c r="A13" s="109"/>
      <c r="B13" s="98"/>
      <c r="C13" s="91"/>
      <c r="D13" s="86"/>
      <c r="E13" s="110"/>
      <c r="F13" s="110"/>
    </row>
    <row r="14" spans="1:8">
      <c r="A14" s="109"/>
      <c r="B14" s="492" t="s">
        <v>22</v>
      </c>
      <c r="C14" s="492"/>
      <c r="D14" s="492"/>
      <c r="E14" s="492"/>
      <c r="F14" s="492"/>
    </row>
    <row r="15" spans="1:8">
      <c r="A15" s="109"/>
      <c r="B15" s="89"/>
      <c r="C15" s="91"/>
      <c r="D15" s="86"/>
      <c r="E15" s="110"/>
      <c r="F15" s="121"/>
    </row>
    <row r="16" spans="1:8">
      <c r="A16" s="109"/>
      <c r="B16" s="89" t="s">
        <v>281</v>
      </c>
      <c r="C16" s="112" t="s">
        <v>768</v>
      </c>
      <c r="D16" s="86"/>
      <c r="E16" s="90">
        <f>'01_GO_Radovi'!F52</f>
        <v>0</v>
      </c>
      <c r="F16" s="90">
        <f>F64</f>
        <v>0</v>
      </c>
      <c r="G16" s="8"/>
      <c r="H16" s="8"/>
    </row>
    <row r="17" spans="1:8">
      <c r="A17" s="109"/>
      <c r="B17" s="89" t="s">
        <v>282</v>
      </c>
      <c r="C17" s="112" t="s">
        <v>768</v>
      </c>
      <c r="D17" s="86"/>
      <c r="E17" s="90">
        <f>'01_GO_Radovi'!F53</f>
        <v>0</v>
      </c>
      <c r="F17" s="90">
        <f>F86</f>
        <v>0</v>
      </c>
    </row>
    <row r="18" spans="1:8">
      <c r="A18" s="111"/>
      <c r="B18" s="93" t="s">
        <v>283</v>
      </c>
      <c r="C18" s="112" t="s">
        <v>768</v>
      </c>
      <c r="D18" s="113"/>
      <c r="E18" s="114">
        <f>'01_GO_Radovi'!F54</f>
        <v>0</v>
      </c>
      <c r="F18" s="114">
        <f>F102</f>
        <v>0</v>
      </c>
      <c r="G18" s="8"/>
      <c r="H18" s="8"/>
    </row>
    <row r="19" spans="1:8">
      <c r="A19" s="109"/>
      <c r="B19" s="89" t="s">
        <v>284</v>
      </c>
      <c r="C19" s="112" t="s">
        <v>768</v>
      </c>
      <c r="D19" s="86"/>
      <c r="E19" s="90">
        <f>'01_GO_Radovi'!F55</f>
        <v>0</v>
      </c>
      <c r="F19" s="90">
        <f>F126</f>
        <v>0</v>
      </c>
    </row>
    <row r="20" spans="1:8">
      <c r="A20" s="109"/>
      <c r="B20" s="89" t="s">
        <v>279</v>
      </c>
      <c r="C20" s="112" t="s">
        <v>768</v>
      </c>
      <c r="D20" s="86"/>
      <c r="E20" s="90">
        <f>'01_GO_Radovi'!F56</f>
        <v>0</v>
      </c>
      <c r="F20" s="90">
        <f>F144</f>
        <v>0</v>
      </c>
    </row>
    <row r="21" spans="1:8">
      <c r="A21" s="109"/>
      <c r="B21" s="89" t="s">
        <v>280</v>
      </c>
      <c r="C21" s="91" t="s">
        <v>768</v>
      </c>
      <c r="D21" s="86"/>
      <c r="E21" s="90">
        <f>'01_GO_Radovi'!F57</f>
        <v>0</v>
      </c>
      <c r="F21" s="90">
        <f>F159</f>
        <v>0</v>
      </c>
    </row>
    <row r="22" spans="1:8">
      <c r="A22" s="109"/>
      <c r="B22" s="117" t="s">
        <v>23</v>
      </c>
      <c r="C22" s="118" t="s">
        <v>768</v>
      </c>
      <c r="D22" s="119"/>
      <c r="E22" s="120">
        <f>SUM(E16:E21)</f>
        <v>0</v>
      </c>
      <c r="F22" s="122">
        <f>SUM(F16:F21)</f>
        <v>0</v>
      </c>
    </row>
    <row r="23" spans="1:8">
      <c r="B23" s="89"/>
      <c r="C23" s="91"/>
      <c r="D23" s="86"/>
      <c r="E23" s="123"/>
      <c r="F23" s="124"/>
    </row>
    <row r="24" spans="1:8">
      <c r="B24" s="89"/>
      <c r="C24" s="91"/>
      <c r="D24" s="86"/>
      <c r="E24" s="110"/>
      <c r="F24" s="125"/>
    </row>
    <row r="25" spans="1:8">
      <c r="B25" s="117" t="s">
        <v>27</v>
      </c>
      <c r="C25" s="118"/>
      <c r="D25" s="119"/>
      <c r="E25" s="119"/>
      <c r="F25" s="125"/>
    </row>
    <row r="26" spans="1:8">
      <c r="B26" s="89" t="s">
        <v>25</v>
      </c>
      <c r="C26" s="91" t="s">
        <v>768</v>
      </c>
      <c r="D26" s="86"/>
      <c r="E26" s="90">
        <f>E12</f>
        <v>0</v>
      </c>
      <c r="F26" s="126"/>
    </row>
    <row r="27" spans="1:8" ht="15.75" customHeight="1">
      <c r="B27" s="89" t="s">
        <v>26</v>
      </c>
      <c r="C27" s="91" t="s">
        <v>768</v>
      </c>
      <c r="D27" s="86"/>
      <c r="E27" s="90">
        <f>E22</f>
        <v>0</v>
      </c>
      <c r="F27" s="90">
        <f>$F$45</f>
        <v>0</v>
      </c>
    </row>
    <row r="28" spans="1:8" ht="15.75" customHeight="1">
      <c r="B28" s="117" t="s">
        <v>27</v>
      </c>
      <c r="C28" s="118" t="s">
        <v>768</v>
      </c>
      <c r="D28" s="119"/>
      <c r="E28" s="120">
        <f>SUM(E26:E27)</f>
        <v>0</v>
      </c>
      <c r="F28" s="120">
        <f>SUM(F26:F27)</f>
        <v>0</v>
      </c>
    </row>
    <row r="29" spans="1:8">
      <c r="B29" s="127"/>
      <c r="C29" s="91"/>
      <c r="D29" s="86"/>
      <c r="E29" s="128"/>
      <c r="F29" s="128"/>
    </row>
    <row r="30" spans="1:8">
      <c r="B30" s="9"/>
      <c r="C30" s="10"/>
      <c r="D30" s="82"/>
      <c r="E30" s="90"/>
      <c r="F30" s="90">
        <f>SUM(F26:F27)*0.25</f>
        <v>0</v>
      </c>
    </row>
    <row r="31" spans="1:8">
      <c r="B31" s="9"/>
      <c r="C31" s="10"/>
      <c r="D31" s="82"/>
      <c r="E31" s="90"/>
      <c r="F31" s="90"/>
    </row>
    <row r="32" spans="1:8">
      <c r="B32" s="488" t="s">
        <v>225</v>
      </c>
      <c r="C32" s="488"/>
      <c r="D32" s="488"/>
      <c r="E32" s="488"/>
      <c r="F32" s="90"/>
    </row>
    <row r="33" spans="2:6">
      <c r="B33" s="89"/>
      <c r="C33" s="10"/>
      <c r="D33" s="129"/>
      <c r="E33" s="128"/>
      <c r="F33" s="122">
        <f>SUM(F28:F30)</f>
        <v>0</v>
      </c>
    </row>
    <row r="34" spans="2:6" s="78" customFormat="1">
      <c r="B34" s="89" t="s">
        <v>616</v>
      </c>
      <c r="C34" s="112" t="s">
        <v>768</v>
      </c>
      <c r="E34" s="90">
        <f>'02_Hidroinstalacije'!F363</f>
        <v>0</v>
      </c>
    </row>
    <row r="35" spans="2:6" s="78" customFormat="1">
      <c r="B35" s="89" t="s">
        <v>620</v>
      </c>
      <c r="C35" s="112" t="s">
        <v>768</v>
      </c>
      <c r="E35" s="90">
        <f>'02_Hidroinstalacije'!F366</f>
        <v>0</v>
      </c>
    </row>
    <row r="36" spans="2:6">
      <c r="B36" s="89" t="s">
        <v>617</v>
      </c>
      <c r="C36" s="112" t="s">
        <v>768</v>
      </c>
      <c r="E36" s="90">
        <f>'02_Hidroinstalacije'!F368</f>
        <v>0</v>
      </c>
    </row>
    <row r="37" spans="2:6">
      <c r="B37" s="89" t="s">
        <v>618</v>
      </c>
      <c r="C37" s="112" t="s">
        <v>768</v>
      </c>
      <c r="E37" s="90">
        <f>'02_Hidroinstalacije'!F370</f>
        <v>0</v>
      </c>
    </row>
    <row r="38" spans="2:6">
      <c r="B38" s="89" t="s">
        <v>619</v>
      </c>
      <c r="C38" s="112" t="s">
        <v>768</v>
      </c>
      <c r="E38" s="90">
        <f>'02_Hidroinstalacije'!F372</f>
        <v>0</v>
      </c>
    </row>
    <row r="39" spans="2:6">
      <c r="B39" s="287" t="s">
        <v>769</v>
      </c>
      <c r="C39" s="118" t="s">
        <v>768</v>
      </c>
      <c r="D39" s="8"/>
      <c r="E39" s="130">
        <f>SUM(E34:E38)</f>
        <v>0</v>
      </c>
    </row>
    <row r="40" spans="2:6">
      <c r="B40" s="89"/>
      <c r="E40" s="90"/>
    </row>
    <row r="41" spans="2:6">
      <c r="B41" s="89"/>
      <c r="E41" s="90"/>
    </row>
    <row r="42" spans="2:6">
      <c r="B42" s="89"/>
      <c r="E42" s="90"/>
    </row>
    <row r="43" spans="2:6">
      <c r="B43" s="488" t="s">
        <v>226</v>
      </c>
      <c r="C43" s="488"/>
      <c r="D43" s="488"/>
      <c r="E43" s="488"/>
    </row>
    <row r="44" spans="2:6">
      <c r="B44" s="89"/>
      <c r="E44" s="90"/>
    </row>
    <row r="45" spans="2:6">
      <c r="B45" s="89" t="s">
        <v>621</v>
      </c>
      <c r="E45" s="90">
        <f>'03_Elektroinstalacije'!F119</f>
        <v>0</v>
      </c>
    </row>
    <row r="46" spans="2:6">
      <c r="B46" s="489" t="s">
        <v>622</v>
      </c>
      <c r="C46" s="489"/>
      <c r="D46" s="489"/>
      <c r="E46" s="90">
        <f>'03_Elektroinstalacije'!F122</f>
        <v>0</v>
      </c>
    </row>
    <row r="47" spans="2:6">
      <c r="B47" s="489" t="s">
        <v>623</v>
      </c>
      <c r="C47" s="489"/>
      <c r="D47" s="489"/>
      <c r="E47" s="90">
        <f>'03_Elektroinstalacije'!F125</f>
        <v>0</v>
      </c>
    </row>
    <row r="48" spans="2:6">
      <c r="B48" s="492" t="s">
        <v>624</v>
      </c>
      <c r="C48" s="492"/>
      <c r="D48" s="8"/>
      <c r="E48" s="130">
        <f>SUM(E45:E47)</f>
        <v>0</v>
      </c>
    </row>
    <row r="49" spans="2:6">
      <c r="B49" s="117"/>
      <c r="C49" s="8"/>
      <c r="D49" s="8"/>
      <c r="E49" s="130"/>
    </row>
    <row r="50" spans="2:6" ht="15" customHeight="1">
      <c r="B50" s="488" t="s">
        <v>227</v>
      </c>
      <c r="C50" s="488"/>
      <c r="D50" s="488"/>
      <c r="E50" s="488"/>
    </row>
    <row r="51" spans="2:6">
      <c r="B51" s="93"/>
      <c r="C51" s="23"/>
      <c r="D51" s="23"/>
      <c r="E51" s="114"/>
    </row>
    <row r="52" spans="2:6">
      <c r="B52" s="93" t="s">
        <v>665</v>
      </c>
      <c r="C52" s="23"/>
      <c r="D52" s="23"/>
      <c r="E52" s="114">
        <f>'04_Strojarski'!F293</f>
        <v>0</v>
      </c>
    </row>
    <row r="53" spans="2:6">
      <c r="B53" s="93" t="s">
        <v>686</v>
      </c>
      <c r="C53" s="23"/>
      <c r="D53" s="23"/>
      <c r="E53" s="114">
        <f>'04_Strojarski'!F295</f>
        <v>0</v>
      </c>
    </row>
    <row r="54" spans="2:6">
      <c r="B54" s="93" t="s">
        <v>702</v>
      </c>
      <c r="C54" s="23"/>
      <c r="D54" s="23"/>
      <c r="E54" s="114">
        <f>'04_Strojarski'!F297</f>
        <v>0</v>
      </c>
    </row>
    <row r="55" spans="2:6" ht="24.75" hidden="1" customHeight="1">
      <c r="B55" s="93" t="s">
        <v>228</v>
      </c>
      <c r="C55" s="23"/>
      <c r="D55" s="23"/>
      <c r="E55" s="114" t="e">
        <f>#REF!</f>
        <v>#REF!</v>
      </c>
    </row>
    <row r="56" spans="2:6">
      <c r="B56" s="93" t="s">
        <v>720</v>
      </c>
      <c r="C56" s="23"/>
      <c r="D56" s="23"/>
      <c r="E56" s="114">
        <f>'04_Strojarski'!F299</f>
        <v>0</v>
      </c>
    </row>
    <row r="57" spans="2:6">
      <c r="B57" s="491" t="s">
        <v>755</v>
      </c>
      <c r="C57" s="491"/>
      <c r="D57" s="491"/>
      <c r="E57" s="272">
        <f>'04_Strojarski'!F304</f>
        <v>0</v>
      </c>
    </row>
    <row r="58" spans="2:6">
      <c r="B58" s="93"/>
      <c r="C58" s="23"/>
      <c r="D58" s="23"/>
      <c r="E58" s="23"/>
    </row>
    <row r="59" spans="2:6">
      <c r="B59" s="89"/>
    </row>
    <row r="60" spans="2:6">
      <c r="B60" s="89"/>
    </row>
    <row r="61" spans="2:6">
      <c r="B61" s="487" t="s">
        <v>10</v>
      </c>
      <c r="C61" s="487"/>
      <c r="D61" s="487"/>
      <c r="E61" s="487"/>
      <c r="F61" s="487"/>
    </row>
    <row r="62" spans="2:6">
      <c r="B62" s="84"/>
      <c r="C62" s="85"/>
      <c r="D62" s="86"/>
      <c r="E62" s="87"/>
      <c r="F62" s="88"/>
    </row>
    <row r="63" spans="2:6">
      <c r="B63" s="89" t="s">
        <v>11</v>
      </c>
      <c r="C63" s="85"/>
      <c r="D63" s="86"/>
      <c r="E63" s="90">
        <f>E12</f>
        <v>0</v>
      </c>
      <c r="F63" s="91"/>
    </row>
    <row r="64" spans="2:6">
      <c r="B64" s="89" t="s">
        <v>12</v>
      </c>
      <c r="C64" s="85"/>
      <c r="D64" s="86"/>
      <c r="E64" s="90">
        <f>E22</f>
        <v>0</v>
      </c>
      <c r="F64" s="92"/>
    </row>
    <row r="65" spans="2:6">
      <c r="B65" s="89" t="s">
        <v>13</v>
      </c>
      <c r="C65" s="85"/>
      <c r="D65" s="86"/>
      <c r="E65" s="90">
        <f>E39</f>
        <v>0</v>
      </c>
      <c r="F65" s="92"/>
    </row>
    <row r="66" spans="2:6">
      <c r="B66" s="93" t="s">
        <v>14</v>
      </c>
      <c r="C66" s="85"/>
      <c r="D66" s="86"/>
      <c r="E66" s="90">
        <f>E48</f>
        <v>0</v>
      </c>
      <c r="F66" s="92"/>
    </row>
    <row r="67" spans="2:6">
      <c r="B67" s="490" t="s">
        <v>15</v>
      </c>
      <c r="C67" s="490"/>
      <c r="D67" s="490"/>
      <c r="E67" s="90">
        <f>'04_Strojarski'!F304</f>
        <v>0</v>
      </c>
      <c r="F67" s="92"/>
    </row>
    <row r="68" spans="2:6">
      <c r="B68" s="89"/>
      <c r="C68" s="85"/>
      <c r="D68" s="86"/>
      <c r="E68" s="87"/>
      <c r="F68" s="88"/>
    </row>
    <row r="69" spans="2:6">
      <c r="B69" s="117" t="s">
        <v>16</v>
      </c>
      <c r="C69" s="131"/>
      <c r="D69" s="119"/>
      <c r="E69" s="130">
        <f>SUM(E63:E68)</f>
        <v>0</v>
      </c>
      <c r="F69" s="92"/>
    </row>
    <row r="70" spans="2:6">
      <c r="B70" s="98"/>
      <c r="C70" s="85"/>
      <c r="D70" s="86"/>
      <c r="E70" s="90"/>
      <c r="F70" s="88"/>
    </row>
    <row r="71" spans="2:6">
      <c r="B71" s="89" t="s">
        <v>17</v>
      </c>
      <c r="C71" s="99"/>
      <c r="D71" s="100"/>
      <c r="E71" s="90">
        <f>E69*0.25</f>
        <v>0</v>
      </c>
      <c r="F71" s="92"/>
    </row>
    <row r="72" spans="2:6">
      <c r="B72" s="89"/>
      <c r="C72" s="85"/>
      <c r="D72" s="86"/>
      <c r="E72" s="90"/>
      <c r="F72" s="88"/>
    </row>
    <row r="73" spans="2:6">
      <c r="B73" s="117" t="s">
        <v>18</v>
      </c>
      <c r="C73" s="131"/>
      <c r="D73" s="119"/>
      <c r="E73" s="130">
        <f>SUM(E69:E72)</f>
        <v>0</v>
      </c>
      <c r="F73" s="92"/>
    </row>
  </sheetData>
  <sheetProtection algorithmName="SHA-512" hashValue="gjydwIC3dhU/eB+qQZIPTNNplMFhkccIU28mWVsUC6ODUSq8jxXV9z1W4KgJe0QaxMj7dZPZodX7gmLKt7T00A==" saltValue="DqJjv3W7lInIZa2NgaO3gg==" spinCount="100000" sheet="1" objects="1" scenarios="1"/>
  <mergeCells count="13">
    <mergeCell ref="B2:F2"/>
    <mergeCell ref="B5:E5"/>
    <mergeCell ref="B32:E32"/>
    <mergeCell ref="B7:F7"/>
    <mergeCell ref="B14:F14"/>
    <mergeCell ref="B43:E43"/>
    <mergeCell ref="B46:D46"/>
    <mergeCell ref="B47:D47"/>
    <mergeCell ref="B67:D67"/>
    <mergeCell ref="B61:F61"/>
    <mergeCell ref="B57:D57"/>
    <mergeCell ref="B48:C48"/>
    <mergeCell ref="B50:E50"/>
  </mergeCells>
  <pageMargins left="0.7" right="0.7" top="0.75" bottom="0.75" header="0.3" footer="0.3"/>
  <pageSetup paperSize="9" scale="95" orientation="portrait" r:id="rId1"/>
  <headerFooter>
    <oddHeader>&amp;C &amp;6građevina: OŠ "V. Nazor" Sv. Ilija, Ul. V. Nazora bb, Sv. Ilija, br.ev.:101/19.
                           investitor: OŠ "V. Nazor", Školska 7, Sv. Ilija, &amp;P</oddHeader>
    <oddFooter>&amp;C&amp;6BRAKUS doo, Varaždin, glavni projektant: Zoran Brakus, dipl.ing.arh.  svibanj,2019.</oddFooter>
  </headerFooter>
  <rowBreaks count="2" manualBreakCount="2">
    <brk id="40" max="7" man="1"/>
    <brk id="5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6" tint="0.79998168889431442"/>
    <pageSetUpPr fitToPage="1"/>
  </sheetPr>
  <dimension ref="A1:G119"/>
  <sheetViews>
    <sheetView view="pageBreakPreview" topLeftCell="B13" zoomScale="80" zoomScaleNormal="120" zoomScaleSheetLayoutView="80" zoomScalePageLayoutView="90" workbookViewId="0">
      <selection activeCell="B1" sqref="B1"/>
    </sheetView>
  </sheetViews>
  <sheetFormatPr defaultColWidth="9.140625" defaultRowHeight="15"/>
  <cols>
    <col min="1" max="1" width="4.7109375" style="12" customWidth="1"/>
    <col min="2" max="2" width="44" style="9" customWidth="1"/>
    <col min="3" max="3" width="4.7109375" style="10" customWidth="1"/>
    <col min="4" max="4" width="16.28515625" style="11" customWidth="1"/>
    <col min="5" max="5" width="17.42578125" style="18" customWidth="1"/>
    <col min="6" max="6" width="8.5703125" style="5" customWidth="1"/>
    <col min="7" max="7" width="16.42578125" style="5" customWidth="1"/>
    <col min="8" max="256" width="9.140625" style="5"/>
    <col min="257" max="257" width="4.7109375" style="5" customWidth="1"/>
    <col min="258" max="258" width="44" style="5" customWidth="1"/>
    <col min="259" max="259" width="4.7109375" style="5" customWidth="1"/>
    <col min="260" max="260" width="16.28515625" style="5" customWidth="1"/>
    <col min="261" max="261" width="16.42578125" style="5" customWidth="1"/>
    <col min="262" max="263" width="0" style="5" hidden="1" customWidth="1"/>
    <col min="264" max="512" width="9.140625" style="5"/>
    <col min="513" max="513" width="4.7109375" style="5" customWidth="1"/>
    <col min="514" max="514" width="44" style="5" customWidth="1"/>
    <col min="515" max="515" width="4.7109375" style="5" customWidth="1"/>
    <col min="516" max="516" width="16.28515625" style="5" customWidth="1"/>
    <col min="517" max="517" width="16.42578125" style="5" customWidth="1"/>
    <col min="518" max="519" width="0" style="5" hidden="1" customWidth="1"/>
    <col min="520" max="768" width="9.140625" style="5"/>
    <col min="769" max="769" width="4.7109375" style="5" customWidth="1"/>
    <col min="770" max="770" width="44" style="5" customWidth="1"/>
    <col min="771" max="771" width="4.7109375" style="5" customWidth="1"/>
    <col min="772" max="772" width="16.28515625" style="5" customWidth="1"/>
    <col min="773" max="773" width="16.42578125" style="5" customWidth="1"/>
    <col min="774" max="775" width="0" style="5" hidden="1" customWidth="1"/>
    <col min="776" max="1024" width="9.140625" style="5"/>
    <col min="1025" max="1025" width="4.7109375" style="5" customWidth="1"/>
    <col min="1026" max="1026" width="44" style="5" customWidth="1"/>
    <col min="1027" max="1027" width="4.7109375" style="5" customWidth="1"/>
    <col min="1028" max="1028" width="16.28515625" style="5" customWidth="1"/>
    <col min="1029" max="1029" width="16.42578125" style="5" customWidth="1"/>
    <col min="1030" max="1031" width="0" style="5" hidden="1" customWidth="1"/>
    <col min="1032" max="1280" width="9.140625" style="5"/>
    <col min="1281" max="1281" width="4.7109375" style="5" customWidth="1"/>
    <col min="1282" max="1282" width="44" style="5" customWidth="1"/>
    <col min="1283" max="1283" width="4.7109375" style="5" customWidth="1"/>
    <col min="1284" max="1284" width="16.28515625" style="5" customWidth="1"/>
    <col min="1285" max="1285" width="16.42578125" style="5" customWidth="1"/>
    <col min="1286" max="1287" width="0" style="5" hidden="1" customWidth="1"/>
    <col min="1288" max="1536" width="9.140625" style="5"/>
    <col min="1537" max="1537" width="4.7109375" style="5" customWidth="1"/>
    <col min="1538" max="1538" width="44" style="5" customWidth="1"/>
    <col min="1539" max="1539" width="4.7109375" style="5" customWidth="1"/>
    <col min="1540" max="1540" width="16.28515625" style="5" customWidth="1"/>
    <col min="1541" max="1541" width="16.42578125" style="5" customWidth="1"/>
    <col min="1542" max="1543" width="0" style="5" hidden="1" customWidth="1"/>
    <col min="1544" max="1792" width="9.140625" style="5"/>
    <col min="1793" max="1793" width="4.7109375" style="5" customWidth="1"/>
    <col min="1794" max="1794" width="44" style="5" customWidth="1"/>
    <col min="1795" max="1795" width="4.7109375" style="5" customWidth="1"/>
    <col min="1796" max="1796" width="16.28515625" style="5" customWidth="1"/>
    <col min="1797" max="1797" width="16.42578125" style="5" customWidth="1"/>
    <col min="1798" max="1799" width="0" style="5" hidden="1" customWidth="1"/>
    <col min="1800" max="2048" width="9.140625" style="5"/>
    <col min="2049" max="2049" width="4.7109375" style="5" customWidth="1"/>
    <col min="2050" max="2050" width="44" style="5" customWidth="1"/>
    <col min="2051" max="2051" width="4.7109375" style="5" customWidth="1"/>
    <col min="2052" max="2052" width="16.28515625" style="5" customWidth="1"/>
    <col min="2053" max="2053" width="16.42578125" style="5" customWidth="1"/>
    <col min="2054" max="2055" width="0" style="5" hidden="1" customWidth="1"/>
    <col min="2056" max="2304" width="9.140625" style="5"/>
    <col min="2305" max="2305" width="4.7109375" style="5" customWidth="1"/>
    <col min="2306" max="2306" width="44" style="5" customWidth="1"/>
    <col min="2307" max="2307" width="4.7109375" style="5" customWidth="1"/>
    <col min="2308" max="2308" width="16.28515625" style="5" customWidth="1"/>
    <col min="2309" max="2309" width="16.42578125" style="5" customWidth="1"/>
    <col min="2310" max="2311" width="0" style="5" hidden="1" customWidth="1"/>
    <col min="2312" max="2560" width="9.140625" style="5"/>
    <col min="2561" max="2561" width="4.7109375" style="5" customWidth="1"/>
    <col min="2562" max="2562" width="44" style="5" customWidth="1"/>
    <col min="2563" max="2563" width="4.7109375" style="5" customWidth="1"/>
    <col min="2564" max="2564" width="16.28515625" style="5" customWidth="1"/>
    <col min="2565" max="2565" width="16.42578125" style="5" customWidth="1"/>
    <col min="2566" max="2567" width="0" style="5" hidden="1" customWidth="1"/>
    <col min="2568" max="2816" width="9.140625" style="5"/>
    <col min="2817" max="2817" width="4.7109375" style="5" customWidth="1"/>
    <col min="2818" max="2818" width="44" style="5" customWidth="1"/>
    <col min="2819" max="2819" width="4.7109375" style="5" customWidth="1"/>
    <col min="2820" max="2820" width="16.28515625" style="5" customWidth="1"/>
    <col min="2821" max="2821" width="16.42578125" style="5" customWidth="1"/>
    <col min="2822" max="2823" width="0" style="5" hidden="1" customWidth="1"/>
    <col min="2824" max="3072" width="9.140625" style="5"/>
    <col min="3073" max="3073" width="4.7109375" style="5" customWidth="1"/>
    <col min="3074" max="3074" width="44" style="5" customWidth="1"/>
    <col min="3075" max="3075" width="4.7109375" style="5" customWidth="1"/>
    <col min="3076" max="3076" width="16.28515625" style="5" customWidth="1"/>
    <col min="3077" max="3077" width="16.42578125" style="5" customWidth="1"/>
    <col min="3078" max="3079" width="0" style="5" hidden="1" customWidth="1"/>
    <col min="3080" max="3328" width="9.140625" style="5"/>
    <col min="3329" max="3329" width="4.7109375" style="5" customWidth="1"/>
    <col min="3330" max="3330" width="44" style="5" customWidth="1"/>
    <col min="3331" max="3331" width="4.7109375" style="5" customWidth="1"/>
    <col min="3332" max="3332" width="16.28515625" style="5" customWidth="1"/>
    <col min="3333" max="3333" width="16.42578125" style="5" customWidth="1"/>
    <col min="3334" max="3335" width="0" style="5" hidden="1" customWidth="1"/>
    <col min="3336" max="3584" width="9.140625" style="5"/>
    <col min="3585" max="3585" width="4.7109375" style="5" customWidth="1"/>
    <col min="3586" max="3586" width="44" style="5" customWidth="1"/>
    <col min="3587" max="3587" width="4.7109375" style="5" customWidth="1"/>
    <col min="3588" max="3588" width="16.28515625" style="5" customWidth="1"/>
    <col min="3589" max="3589" width="16.42578125" style="5" customWidth="1"/>
    <col min="3590" max="3591" width="0" style="5" hidden="1" customWidth="1"/>
    <col min="3592" max="3840" width="9.140625" style="5"/>
    <col min="3841" max="3841" width="4.7109375" style="5" customWidth="1"/>
    <col min="3842" max="3842" width="44" style="5" customWidth="1"/>
    <col min="3843" max="3843" width="4.7109375" style="5" customWidth="1"/>
    <col min="3844" max="3844" width="16.28515625" style="5" customWidth="1"/>
    <col min="3845" max="3845" width="16.42578125" style="5" customWidth="1"/>
    <col min="3846" max="3847" width="0" style="5" hidden="1" customWidth="1"/>
    <col min="3848" max="4096" width="9.140625" style="5"/>
    <col min="4097" max="4097" width="4.7109375" style="5" customWidth="1"/>
    <col min="4098" max="4098" width="44" style="5" customWidth="1"/>
    <col min="4099" max="4099" width="4.7109375" style="5" customWidth="1"/>
    <col min="4100" max="4100" width="16.28515625" style="5" customWidth="1"/>
    <col min="4101" max="4101" width="16.42578125" style="5" customWidth="1"/>
    <col min="4102" max="4103" width="0" style="5" hidden="1" customWidth="1"/>
    <col min="4104" max="4352" width="9.140625" style="5"/>
    <col min="4353" max="4353" width="4.7109375" style="5" customWidth="1"/>
    <col min="4354" max="4354" width="44" style="5" customWidth="1"/>
    <col min="4355" max="4355" width="4.7109375" style="5" customWidth="1"/>
    <col min="4356" max="4356" width="16.28515625" style="5" customWidth="1"/>
    <col min="4357" max="4357" width="16.42578125" style="5" customWidth="1"/>
    <col min="4358" max="4359" width="0" style="5" hidden="1" customWidth="1"/>
    <col min="4360" max="4608" width="9.140625" style="5"/>
    <col min="4609" max="4609" width="4.7109375" style="5" customWidth="1"/>
    <col min="4610" max="4610" width="44" style="5" customWidth="1"/>
    <col min="4611" max="4611" width="4.7109375" style="5" customWidth="1"/>
    <col min="4612" max="4612" width="16.28515625" style="5" customWidth="1"/>
    <col min="4613" max="4613" width="16.42578125" style="5" customWidth="1"/>
    <col min="4614" max="4615" width="0" style="5" hidden="1" customWidth="1"/>
    <col min="4616" max="4864" width="9.140625" style="5"/>
    <col min="4865" max="4865" width="4.7109375" style="5" customWidth="1"/>
    <col min="4866" max="4866" width="44" style="5" customWidth="1"/>
    <col min="4867" max="4867" width="4.7109375" style="5" customWidth="1"/>
    <col min="4868" max="4868" width="16.28515625" style="5" customWidth="1"/>
    <col min="4869" max="4869" width="16.42578125" style="5" customWidth="1"/>
    <col min="4870" max="4871" width="0" style="5" hidden="1" customWidth="1"/>
    <col min="4872" max="5120" width="9.140625" style="5"/>
    <col min="5121" max="5121" width="4.7109375" style="5" customWidth="1"/>
    <col min="5122" max="5122" width="44" style="5" customWidth="1"/>
    <col min="5123" max="5123" width="4.7109375" style="5" customWidth="1"/>
    <col min="5124" max="5124" width="16.28515625" style="5" customWidth="1"/>
    <col min="5125" max="5125" width="16.42578125" style="5" customWidth="1"/>
    <col min="5126" max="5127" width="0" style="5" hidden="1" customWidth="1"/>
    <col min="5128" max="5376" width="9.140625" style="5"/>
    <col min="5377" max="5377" width="4.7109375" style="5" customWidth="1"/>
    <col min="5378" max="5378" width="44" style="5" customWidth="1"/>
    <col min="5379" max="5379" width="4.7109375" style="5" customWidth="1"/>
    <col min="5380" max="5380" width="16.28515625" style="5" customWidth="1"/>
    <col min="5381" max="5381" width="16.42578125" style="5" customWidth="1"/>
    <col min="5382" max="5383" width="0" style="5" hidden="1" customWidth="1"/>
    <col min="5384" max="5632" width="9.140625" style="5"/>
    <col min="5633" max="5633" width="4.7109375" style="5" customWidth="1"/>
    <col min="5634" max="5634" width="44" style="5" customWidth="1"/>
    <col min="5635" max="5635" width="4.7109375" style="5" customWidth="1"/>
    <col min="5636" max="5636" width="16.28515625" style="5" customWidth="1"/>
    <col min="5637" max="5637" width="16.42578125" style="5" customWidth="1"/>
    <col min="5638" max="5639" width="0" style="5" hidden="1" customWidth="1"/>
    <col min="5640" max="5888" width="9.140625" style="5"/>
    <col min="5889" max="5889" width="4.7109375" style="5" customWidth="1"/>
    <col min="5890" max="5890" width="44" style="5" customWidth="1"/>
    <col min="5891" max="5891" width="4.7109375" style="5" customWidth="1"/>
    <col min="5892" max="5892" width="16.28515625" style="5" customWidth="1"/>
    <col min="5893" max="5893" width="16.42578125" style="5" customWidth="1"/>
    <col min="5894" max="5895" width="0" style="5" hidden="1" customWidth="1"/>
    <col min="5896" max="6144" width="9.140625" style="5"/>
    <col min="6145" max="6145" width="4.7109375" style="5" customWidth="1"/>
    <col min="6146" max="6146" width="44" style="5" customWidth="1"/>
    <col min="6147" max="6147" width="4.7109375" style="5" customWidth="1"/>
    <col min="6148" max="6148" width="16.28515625" style="5" customWidth="1"/>
    <col min="6149" max="6149" width="16.42578125" style="5" customWidth="1"/>
    <col min="6150" max="6151" width="0" style="5" hidden="1" customWidth="1"/>
    <col min="6152" max="6400" width="9.140625" style="5"/>
    <col min="6401" max="6401" width="4.7109375" style="5" customWidth="1"/>
    <col min="6402" max="6402" width="44" style="5" customWidth="1"/>
    <col min="6403" max="6403" width="4.7109375" style="5" customWidth="1"/>
    <col min="6404" max="6404" width="16.28515625" style="5" customWidth="1"/>
    <col min="6405" max="6405" width="16.42578125" style="5" customWidth="1"/>
    <col min="6406" max="6407" width="0" style="5" hidden="1" customWidth="1"/>
    <col min="6408" max="6656" width="9.140625" style="5"/>
    <col min="6657" max="6657" width="4.7109375" style="5" customWidth="1"/>
    <col min="6658" max="6658" width="44" style="5" customWidth="1"/>
    <col min="6659" max="6659" width="4.7109375" style="5" customWidth="1"/>
    <col min="6660" max="6660" width="16.28515625" style="5" customWidth="1"/>
    <col min="6661" max="6661" width="16.42578125" style="5" customWidth="1"/>
    <col min="6662" max="6663" width="0" style="5" hidden="1" customWidth="1"/>
    <col min="6664" max="6912" width="9.140625" style="5"/>
    <col min="6913" max="6913" width="4.7109375" style="5" customWidth="1"/>
    <col min="6914" max="6914" width="44" style="5" customWidth="1"/>
    <col min="6915" max="6915" width="4.7109375" style="5" customWidth="1"/>
    <col min="6916" max="6916" width="16.28515625" style="5" customWidth="1"/>
    <col min="6917" max="6917" width="16.42578125" style="5" customWidth="1"/>
    <col min="6918" max="6919" width="0" style="5" hidden="1" customWidth="1"/>
    <col min="6920" max="7168" width="9.140625" style="5"/>
    <col min="7169" max="7169" width="4.7109375" style="5" customWidth="1"/>
    <col min="7170" max="7170" width="44" style="5" customWidth="1"/>
    <col min="7171" max="7171" width="4.7109375" style="5" customWidth="1"/>
    <col min="7172" max="7172" width="16.28515625" style="5" customWidth="1"/>
    <col min="7173" max="7173" width="16.42578125" style="5" customWidth="1"/>
    <col min="7174" max="7175" width="0" style="5" hidden="1" customWidth="1"/>
    <col min="7176" max="7424" width="9.140625" style="5"/>
    <col min="7425" max="7425" width="4.7109375" style="5" customWidth="1"/>
    <col min="7426" max="7426" width="44" style="5" customWidth="1"/>
    <col min="7427" max="7427" width="4.7109375" style="5" customWidth="1"/>
    <col min="7428" max="7428" width="16.28515625" style="5" customWidth="1"/>
    <col min="7429" max="7429" width="16.42578125" style="5" customWidth="1"/>
    <col min="7430" max="7431" width="0" style="5" hidden="1" customWidth="1"/>
    <col min="7432" max="7680" width="9.140625" style="5"/>
    <col min="7681" max="7681" width="4.7109375" style="5" customWidth="1"/>
    <col min="7682" max="7682" width="44" style="5" customWidth="1"/>
    <col min="7683" max="7683" width="4.7109375" style="5" customWidth="1"/>
    <col min="7684" max="7684" width="16.28515625" style="5" customWidth="1"/>
    <col min="7685" max="7685" width="16.42578125" style="5" customWidth="1"/>
    <col min="7686" max="7687" width="0" style="5" hidden="1" customWidth="1"/>
    <col min="7688" max="7936" width="9.140625" style="5"/>
    <col min="7937" max="7937" width="4.7109375" style="5" customWidth="1"/>
    <col min="7938" max="7938" width="44" style="5" customWidth="1"/>
    <col min="7939" max="7939" width="4.7109375" style="5" customWidth="1"/>
    <col min="7940" max="7940" width="16.28515625" style="5" customWidth="1"/>
    <col min="7941" max="7941" width="16.42578125" style="5" customWidth="1"/>
    <col min="7942" max="7943" width="0" style="5" hidden="1" customWidth="1"/>
    <col min="7944" max="8192" width="9.140625" style="5"/>
    <col min="8193" max="8193" width="4.7109375" style="5" customWidth="1"/>
    <col min="8194" max="8194" width="44" style="5" customWidth="1"/>
    <col min="8195" max="8195" width="4.7109375" style="5" customWidth="1"/>
    <col min="8196" max="8196" width="16.28515625" style="5" customWidth="1"/>
    <col min="8197" max="8197" width="16.42578125" style="5" customWidth="1"/>
    <col min="8198" max="8199" width="0" style="5" hidden="1" customWidth="1"/>
    <col min="8200" max="8448" width="9.140625" style="5"/>
    <col min="8449" max="8449" width="4.7109375" style="5" customWidth="1"/>
    <col min="8450" max="8450" width="44" style="5" customWidth="1"/>
    <col min="8451" max="8451" width="4.7109375" style="5" customWidth="1"/>
    <col min="8452" max="8452" width="16.28515625" style="5" customWidth="1"/>
    <col min="8453" max="8453" width="16.42578125" style="5" customWidth="1"/>
    <col min="8454" max="8455" width="0" style="5" hidden="1" customWidth="1"/>
    <col min="8456" max="8704" width="9.140625" style="5"/>
    <col min="8705" max="8705" width="4.7109375" style="5" customWidth="1"/>
    <col min="8706" max="8706" width="44" style="5" customWidth="1"/>
    <col min="8707" max="8707" width="4.7109375" style="5" customWidth="1"/>
    <col min="8708" max="8708" width="16.28515625" style="5" customWidth="1"/>
    <col min="8709" max="8709" width="16.42578125" style="5" customWidth="1"/>
    <col min="8710" max="8711" width="0" style="5" hidden="1" customWidth="1"/>
    <col min="8712" max="8960" width="9.140625" style="5"/>
    <col min="8961" max="8961" width="4.7109375" style="5" customWidth="1"/>
    <col min="8962" max="8962" width="44" style="5" customWidth="1"/>
    <col min="8963" max="8963" width="4.7109375" style="5" customWidth="1"/>
    <col min="8964" max="8964" width="16.28515625" style="5" customWidth="1"/>
    <col min="8965" max="8965" width="16.42578125" style="5" customWidth="1"/>
    <col min="8966" max="8967" width="0" style="5" hidden="1" customWidth="1"/>
    <col min="8968" max="9216" width="9.140625" style="5"/>
    <col min="9217" max="9217" width="4.7109375" style="5" customWidth="1"/>
    <col min="9218" max="9218" width="44" style="5" customWidth="1"/>
    <col min="9219" max="9219" width="4.7109375" style="5" customWidth="1"/>
    <col min="9220" max="9220" width="16.28515625" style="5" customWidth="1"/>
    <col min="9221" max="9221" width="16.42578125" style="5" customWidth="1"/>
    <col min="9222" max="9223" width="0" style="5" hidden="1" customWidth="1"/>
    <col min="9224" max="9472" width="9.140625" style="5"/>
    <col min="9473" max="9473" width="4.7109375" style="5" customWidth="1"/>
    <col min="9474" max="9474" width="44" style="5" customWidth="1"/>
    <col min="9475" max="9475" width="4.7109375" style="5" customWidth="1"/>
    <col min="9476" max="9476" width="16.28515625" style="5" customWidth="1"/>
    <col min="9477" max="9477" width="16.42578125" style="5" customWidth="1"/>
    <col min="9478" max="9479" width="0" style="5" hidden="1" customWidth="1"/>
    <col min="9480" max="9728" width="9.140625" style="5"/>
    <col min="9729" max="9729" width="4.7109375" style="5" customWidth="1"/>
    <col min="9730" max="9730" width="44" style="5" customWidth="1"/>
    <col min="9731" max="9731" width="4.7109375" style="5" customWidth="1"/>
    <col min="9732" max="9732" width="16.28515625" style="5" customWidth="1"/>
    <col min="9733" max="9733" width="16.42578125" style="5" customWidth="1"/>
    <col min="9734" max="9735" width="0" style="5" hidden="1" customWidth="1"/>
    <col min="9736" max="9984" width="9.140625" style="5"/>
    <col min="9985" max="9985" width="4.7109375" style="5" customWidth="1"/>
    <col min="9986" max="9986" width="44" style="5" customWidth="1"/>
    <col min="9987" max="9987" width="4.7109375" style="5" customWidth="1"/>
    <col min="9988" max="9988" width="16.28515625" style="5" customWidth="1"/>
    <col min="9989" max="9989" width="16.42578125" style="5" customWidth="1"/>
    <col min="9990" max="9991" width="0" style="5" hidden="1" customWidth="1"/>
    <col min="9992" max="10240" width="9.140625" style="5"/>
    <col min="10241" max="10241" width="4.7109375" style="5" customWidth="1"/>
    <col min="10242" max="10242" width="44" style="5" customWidth="1"/>
    <col min="10243" max="10243" width="4.7109375" style="5" customWidth="1"/>
    <col min="10244" max="10244" width="16.28515625" style="5" customWidth="1"/>
    <col min="10245" max="10245" width="16.42578125" style="5" customWidth="1"/>
    <col min="10246" max="10247" width="0" style="5" hidden="1" customWidth="1"/>
    <col min="10248" max="10496" width="9.140625" style="5"/>
    <col min="10497" max="10497" width="4.7109375" style="5" customWidth="1"/>
    <col min="10498" max="10498" width="44" style="5" customWidth="1"/>
    <col min="10499" max="10499" width="4.7109375" style="5" customWidth="1"/>
    <col min="10500" max="10500" width="16.28515625" style="5" customWidth="1"/>
    <col min="10501" max="10501" width="16.42578125" style="5" customWidth="1"/>
    <col min="10502" max="10503" width="0" style="5" hidden="1" customWidth="1"/>
    <col min="10504" max="10752" width="9.140625" style="5"/>
    <col min="10753" max="10753" width="4.7109375" style="5" customWidth="1"/>
    <col min="10754" max="10754" width="44" style="5" customWidth="1"/>
    <col min="10755" max="10755" width="4.7109375" style="5" customWidth="1"/>
    <col min="10756" max="10756" width="16.28515625" style="5" customWidth="1"/>
    <col min="10757" max="10757" width="16.42578125" style="5" customWidth="1"/>
    <col min="10758" max="10759" width="0" style="5" hidden="1" customWidth="1"/>
    <col min="10760" max="11008" width="9.140625" style="5"/>
    <col min="11009" max="11009" width="4.7109375" style="5" customWidth="1"/>
    <col min="11010" max="11010" width="44" style="5" customWidth="1"/>
    <col min="11011" max="11011" width="4.7109375" style="5" customWidth="1"/>
    <col min="11012" max="11012" width="16.28515625" style="5" customWidth="1"/>
    <col min="11013" max="11013" width="16.42578125" style="5" customWidth="1"/>
    <col min="11014" max="11015" width="0" style="5" hidden="1" customWidth="1"/>
    <col min="11016" max="11264" width="9.140625" style="5"/>
    <col min="11265" max="11265" width="4.7109375" style="5" customWidth="1"/>
    <col min="11266" max="11266" width="44" style="5" customWidth="1"/>
    <col min="11267" max="11267" width="4.7109375" style="5" customWidth="1"/>
    <col min="11268" max="11268" width="16.28515625" style="5" customWidth="1"/>
    <col min="11269" max="11269" width="16.42578125" style="5" customWidth="1"/>
    <col min="11270" max="11271" width="0" style="5" hidden="1" customWidth="1"/>
    <col min="11272" max="11520" width="9.140625" style="5"/>
    <col min="11521" max="11521" width="4.7109375" style="5" customWidth="1"/>
    <col min="11522" max="11522" width="44" style="5" customWidth="1"/>
    <col min="11523" max="11523" width="4.7109375" style="5" customWidth="1"/>
    <col min="11524" max="11524" width="16.28515625" style="5" customWidth="1"/>
    <col min="11525" max="11525" width="16.42578125" style="5" customWidth="1"/>
    <col min="11526" max="11527" width="0" style="5" hidden="1" customWidth="1"/>
    <col min="11528" max="11776" width="9.140625" style="5"/>
    <col min="11777" max="11777" width="4.7109375" style="5" customWidth="1"/>
    <col min="11778" max="11778" width="44" style="5" customWidth="1"/>
    <col min="11779" max="11779" width="4.7109375" style="5" customWidth="1"/>
    <col min="11780" max="11780" width="16.28515625" style="5" customWidth="1"/>
    <col min="11781" max="11781" width="16.42578125" style="5" customWidth="1"/>
    <col min="11782" max="11783" width="0" style="5" hidden="1" customWidth="1"/>
    <col min="11784" max="12032" width="9.140625" style="5"/>
    <col min="12033" max="12033" width="4.7109375" style="5" customWidth="1"/>
    <col min="12034" max="12034" width="44" style="5" customWidth="1"/>
    <col min="12035" max="12035" width="4.7109375" style="5" customWidth="1"/>
    <col min="12036" max="12036" width="16.28515625" style="5" customWidth="1"/>
    <col min="12037" max="12037" width="16.42578125" style="5" customWidth="1"/>
    <col min="12038" max="12039" width="0" style="5" hidden="1" customWidth="1"/>
    <col min="12040" max="12288" width="9.140625" style="5"/>
    <col min="12289" max="12289" width="4.7109375" style="5" customWidth="1"/>
    <col min="12290" max="12290" width="44" style="5" customWidth="1"/>
    <col min="12291" max="12291" width="4.7109375" style="5" customWidth="1"/>
    <col min="12292" max="12292" width="16.28515625" style="5" customWidth="1"/>
    <col min="12293" max="12293" width="16.42578125" style="5" customWidth="1"/>
    <col min="12294" max="12295" width="0" style="5" hidden="1" customWidth="1"/>
    <col min="12296" max="12544" width="9.140625" style="5"/>
    <col min="12545" max="12545" width="4.7109375" style="5" customWidth="1"/>
    <col min="12546" max="12546" width="44" style="5" customWidth="1"/>
    <col min="12547" max="12547" width="4.7109375" style="5" customWidth="1"/>
    <col min="12548" max="12548" width="16.28515625" style="5" customWidth="1"/>
    <col min="12549" max="12549" width="16.42578125" style="5" customWidth="1"/>
    <col min="12550" max="12551" width="0" style="5" hidden="1" customWidth="1"/>
    <col min="12552" max="12800" width="9.140625" style="5"/>
    <col min="12801" max="12801" width="4.7109375" style="5" customWidth="1"/>
    <col min="12802" max="12802" width="44" style="5" customWidth="1"/>
    <col min="12803" max="12803" width="4.7109375" style="5" customWidth="1"/>
    <col min="12804" max="12804" width="16.28515625" style="5" customWidth="1"/>
    <col min="12805" max="12805" width="16.42578125" style="5" customWidth="1"/>
    <col min="12806" max="12807" width="0" style="5" hidden="1" customWidth="1"/>
    <col min="12808" max="13056" width="9.140625" style="5"/>
    <col min="13057" max="13057" width="4.7109375" style="5" customWidth="1"/>
    <col min="13058" max="13058" width="44" style="5" customWidth="1"/>
    <col min="13059" max="13059" width="4.7109375" style="5" customWidth="1"/>
    <col min="13060" max="13060" width="16.28515625" style="5" customWidth="1"/>
    <col min="13061" max="13061" width="16.42578125" style="5" customWidth="1"/>
    <col min="13062" max="13063" width="0" style="5" hidden="1" customWidth="1"/>
    <col min="13064" max="13312" width="9.140625" style="5"/>
    <col min="13313" max="13313" width="4.7109375" style="5" customWidth="1"/>
    <col min="13314" max="13314" width="44" style="5" customWidth="1"/>
    <col min="13315" max="13315" width="4.7109375" style="5" customWidth="1"/>
    <col min="13316" max="13316" width="16.28515625" style="5" customWidth="1"/>
    <col min="13317" max="13317" width="16.42578125" style="5" customWidth="1"/>
    <col min="13318" max="13319" width="0" style="5" hidden="1" customWidth="1"/>
    <col min="13320" max="13568" width="9.140625" style="5"/>
    <col min="13569" max="13569" width="4.7109375" style="5" customWidth="1"/>
    <col min="13570" max="13570" width="44" style="5" customWidth="1"/>
    <col min="13571" max="13571" width="4.7109375" style="5" customWidth="1"/>
    <col min="13572" max="13572" width="16.28515625" style="5" customWidth="1"/>
    <col min="13573" max="13573" width="16.42578125" style="5" customWidth="1"/>
    <col min="13574" max="13575" width="0" style="5" hidden="1" customWidth="1"/>
    <col min="13576" max="13824" width="9.140625" style="5"/>
    <col min="13825" max="13825" width="4.7109375" style="5" customWidth="1"/>
    <col min="13826" max="13826" width="44" style="5" customWidth="1"/>
    <col min="13827" max="13827" width="4.7109375" style="5" customWidth="1"/>
    <col min="13828" max="13828" width="16.28515625" style="5" customWidth="1"/>
    <col min="13829" max="13829" width="16.42578125" style="5" customWidth="1"/>
    <col min="13830" max="13831" width="0" style="5" hidden="1" customWidth="1"/>
    <col min="13832" max="14080" width="9.140625" style="5"/>
    <col min="14081" max="14081" width="4.7109375" style="5" customWidth="1"/>
    <col min="14082" max="14082" width="44" style="5" customWidth="1"/>
    <col min="14083" max="14083" width="4.7109375" style="5" customWidth="1"/>
    <col min="14084" max="14084" width="16.28515625" style="5" customWidth="1"/>
    <col min="14085" max="14085" width="16.42578125" style="5" customWidth="1"/>
    <col min="14086" max="14087" width="0" style="5" hidden="1" customWidth="1"/>
    <col min="14088" max="14336" width="9.140625" style="5"/>
    <col min="14337" max="14337" width="4.7109375" style="5" customWidth="1"/>
    <col min="14338" max="14338" width="44" style="5" customWidth="1"/>
    <col min="14339" max="14339" width="4.7109375" style="5" customWidth="1"/>
    <col min="14340" max="14340" width="16.28515625" style="5" customWidth="1"/>
    <col min="14341" max="14341" width="16.42578125" style="5" customWidth="1"/>
    <col min="14342" max="14343" width="0" style="5" hidden="1" customWidth="1"/>
    <col min="14344" max="14592" width="9.140625" style="5"/>
    <col min="14593" max="14593" width="4.7109375" style="5" customWidth="1"/>
    <col min="14594" max="14594" width="44" style="5" customWidth="1"/>
    <col min="14595" max="14595" width="4.7109375" style="5" customWidth="1"/>
    <col min="14596" max="14596" width="16.28515625" style="5" customWidth="1"/>
    <col min="14597" max="14597" width="16.42578125" style="5" customWidth="1"/>
    <col min="14598" max="14599" width="0" style="5" hidden="1" customWidth="1"/>
    <col min="14600" max="14848" width="9.140625" style="5"/>
    <col min="14849" max="14849" width="4.7109375" style="5" customWidth="1"/>
    <col min="14850" max="14850" width="44" style="5" customWidth="1"/>
    <col min="14851" max="14851" width="4.7109375" style="5" customWidth="1"/>
    <col min="14852" max="14852" width="16.28515625" style="5" customWidth="1"/>
    <col min="14853" max="14853" width="16.42578125" style="5" customWidth="1"/>
    <col min="14854" max="14855" width="0" style="5" hidden="1" customWidth="1"/>
    <col min="14856" max="15104" width="9.140625" style="5"/>
    <col min="15105" max="15105" width="4.7109375" style="5" customWidth="1"/>
    <col min="15106" max="15106" width="44" style="5" customWidth="1"/>
    <col min="15107" max="15107" width="4.7109375" style="5" customWidth="1"/>
    <col min="15108" max="15108" width="16.28515625" style="5" customWidth="1"/>
    <col min="15109" max="15109" width="16.42578125" style="5" customWidth="1"/>
    <col min="15110" max="15111" width="0" style="5" hidden="1" customWidth="1"/>
    <col min="15112" max="15360" width="9.140625" style="5"/>
    <col min="15361" max="15361" width="4.7109375" style="5" customWidth="1"/>
    <col min="15362" max="15362" width="44" style="5" customWidth="1"/>
    <col min="15363" max="15363" width="4.7109375" style="5" customWidth="1"/>
    <col min="15364" max="15364" width="16.28515625" style="5" customWidth="1"/>
    <col min="15365" max="15365" width="16.42578125" style="5" customWidth="1"/>
    <col min="15366" max="15367" width="0" style="5" hidden="1" customWidth="1"/>
    <col min="15368" max="15616" width="9.140625" style="5"/>
    <col min="15617" max="15617" width="4.7109375" style="5" customWidth="1"/>
    <col min="15618" max="15618" width="44" style="5" customWidth="1"/>
    <col min="15619" max="15619" width="4.7109375" style="5" customWidth="1"/>
    <col min="15620" max="15620" width="16.28515625" style="5" customWidth="1"/>
    <col min="15621" max="15621" width="16.42578125" style="5" customWidth="1"/>
    <col min="15622" max="15623" width="0" style="5" hidden="1" customWidth="1"/>
    <col min="15624" max="15872" width="9.140625" style="5"/>
    <col min="15873" max="15873" width="4.7109375" style="5" customWidth="1"/>
    <col min="15874" max="15874" width="44" style="5" customWidth="1"/>
    <col min="15875" max="15875" width="4.7109375" style="5" customWidth="1"/>
    <col min="15876" max="15876" width="16.28515625" style="5" customWidth="1"/>
    <col min="15877" max="15877" width="16.42578125" style="5" customWidth="1"/>
    <col min="15878" max="15879" width="0" style="5" hidden="1" customWidth="1"/>
    <col min="15880" max="16128" width="9.140625" style="5"/>
    <col min="16129" max="16129" width="4.7109375" style="5" customWidth="1"/>
    <col min="16130" max="16130" width="44" style="5" customWidth="1"/>
    <col min="16131" max="16131" width="4.7109375" style="5" customWidth="1"/>
    <col min="16132" max="16132" width="16.28515625" style="5" customWidth="1"/>
    <col min="16133" max="16133" width="16.42578125" style="5" customWidth="1"/>
    <col min="16134" max="16135" width="0" style="5" hidden="1" customWidth="1"/>
    <col min="16136" max="16384" width="9.140625" style="5"/>
  </cols>
  <sheetData>
    <row r="1" spans="1:7" ht="16.5" customHeight="1">
      <c r="B1" s="13"/>
      <c r="D1" s="14"/>
      <c r="E1" s="15"/>
    </row>
    <row r="2" spans="1:7" ht="18" customHeight="1">
      <c r="B2" s="496" t="s">
        <v>29</v>
      </c>
      <c r="C2" s="496"/>
      <c r="D2" s="496"/>
      <c r="E2" s="496"/>
    </row>
    <row r="3" spans="1:7" ht="18" customHeight="1">
      <c r="B3" s="16"/>
      <c r="C3" s="16"/>
      <c r="D3" s="16"/>
      <c r="E3" s="16"/>
    </row>
    <row r="4" spans="1:7" ht="18" customHeight="1">
      <c r="B4" s="16"/>
      <c r="C4" s="16"/>
      <c r="D4" s="16"/>
      <c r="E4" s="16"/>
    </row>
    <row r="5" spans="1:7" s="18" customFormat="1" ht="109.5" customHeight="1">
      <c r="A5" s="17"/>
      <c r="B5" s="495" t="s">
        <v>229</v>
      </c>
      <c r="C5" s="494"/>
      <c r="D5" s="494"/>
      <c r="E5" s="494"/>
      <c r="F5" s="5"/>
      <c r="G5" s="5"/>
    </row>
    <row r="6" spans="1:7" s="18" customFormat="1" ht="90" customHeight="1">
      <c r="A6" s="17"/>
      <c r="B6" s="494" t="s">
        <v>30</v>
      </c>
      <c r="C6" s="497"/>
      <c r="D6" s="497"/>
      <c r="E6" s="497"/>
      <c r="F6" s="5"/>
      <c r="G6" s="5"/>
    </row>
    <row r="7" spans="1:7" s="18" customFormat="1" ht="165" customHeight="1">
      <c r="A7" s="17"/>
      <c r="B7" s="495" t="s">
        <v>31</v>
      </c>
      <c r="C7" s="494"/>
      <c r="D7" s="494"/>
      <c r="E7" s="494"/>
      <c r="F7" s="5"/>
      <c r="G7" s="5"/>
    </row>
    <row r="8" spans="1:7" s="18" customFormat="1" ht="48" customHeight="1">
      <c r="A8" s="17"/>
      <c r="B8" s="494" t="s">
        <v>32</v>
      </c>
      <c r="C8" s="494"/>
      <c r="D8" s="494"/>
      <c r="E8" s="494"/>
      <c r="F8" s="5"/>
      <c r="G8" s="5"/>
    </row>
    <row r="9" spans="1:7" s="18" customFormat="1" ht="106.5" customHeight="1">
      <c r="A9" s="17"/>
      <c r="B9" s="495" t="s">
        <v>230</v>
      </c>
      <c r="C9" s="494"/>
      <c r="D9" s="494"/>
      <c r="E9" s="494"/>
      <c r="F9" s="5"/>
      <c r="G9" s="5"/>
    </row>
    <row r="10" spans="1:7" s="18" customFormat="1" ht="19.5" customHeight="1">
      <c r="A10" s="17"/>
      <c r="B10" s="495" t="s">
        <v>33</v>
      </c>
      <c r="C10" s="495"/>
      <c r="D10" s="495"/>
      <c r="E10" s="495"/>
      <c r="F10" s="5"/>
      <c r="G10" s="5"/>
    </row>
    <row r="11" spans="1:7" s="18" customFormat="1" ht="63" customHeight="1">
      <c r="A11" s="17"/>
      <c r="B11" s="495" t="s">
        <v>34</v>
      </c>
      <c r="C11" s="494"/>
      <c r="D11" s="494"/>
      <c r="E11" s="494"/>
      <c r="F11" s="5"/>
      <c r="G11" s="5"/>
    </row>
    <row r="12" spans="1:7" s="18" customFormat="1" ht="59.25" customHeight="1">
      <c r="A12" s="17"/>
      <c r="B12" s="494" t="s">
        <v>35</v>
      </c>
      <c r="C12" s="494"/>
      <c r="D12" s="494"/>
      <c r="E12" s="494"/>
      <c r="F12" s="5"/>
      <c r="G12" s="5"/>
    </row>
    <row r="13" spans="1:7" ht="45" customHeight="1">
      <c r="B13" s="494" t="s">
        <v>36</v>
      </c>
      <c r="C13" s="494"/>
      <c r="D13" s="494"/>
      <c r="E13" s="494"/>
    </row>
    <row r="14" spans="1:7" ht="30" customHeight="1">
      <c r="B14" s="494" t="s">
        <v>37</v>
      </c>
      <c r="C14" s="494"/>
      <c r="D14" s="494"/>
      <c r="E14" s="494"/>
    </row>
    <row r="15" spans="1:7" ht="27" customHeight="1">
      <c r="B15" s="494" t="s">
        <v>38</v>
      </c>
      <c r="C15" s="494"/>
      <c r="D15" s="494"/>
      <c r="E15" s="494"/>
    </row>
    <row r="16" spans="1:7" ht="30" customHeight="1">
      <c r="B16" s="494" t="s">
        <v>39</v>
      </c>
      <c r="C16" s="494"/>
      <c r="D16" s="494"/>
      <c r="E16" s="494"/>
    </row>
    <row r="17" spans="2:5" ht="50.25" customHeight="1">
      <c r="B17" s="494" t="s">
        <v>40</v>
      </c>
      <c r="C17" s="494"/>
      <c r="D17" s="494"/>
      <c r="E17" s="494"/>
    </row>
    <row r="18" spans="2:5" ht="33.75" customHeight="1">
      <c r="B18" s="495" t="s">
        <v>41</v>
      </c>
      <c r="C18" s="495"/>
      <c r="D18" s="495"/>
      <c r="E18" s="495"/>
    </row>
    <row r="19" spans="2:5" ht="27" customHeight="1">
      <c r="B19" s="495" t="s">
        <v>42</v>
      </c>
      <c r="C19" s="495"/>
      <c r="D19" s="495"/>
      <c r="E19" s="495"/>
    </row>
    <row r="20" spans="2:5" ht="108.75" customHeight="1">
      <c r="B20" s="498" t="s">
        <v>43</v>
      </c>
      <c r="C20" s="498"/>
      <c r="D20" s="498"/>
      <c r="E20" s="498"/>
    </row>
    <row r="21" spans="2:5" ht="30.75" customHeight="1">
      <c r="B21" s="495" t="s">
        <v>44</v>
      </c>
      <c r="C21" s="495"/>
      <c r="D21" s="495"/>
      <c r="E21" s="495"/>
    </row>
    <row r="22" spans="2:5" ht="257.25" customHeight="1">
      <c r="B22" s="495" t="s">
        <v>45</v>
      </c>
      <c r="C22" s="495"/>
      <c r="D22" s="495"/>
      <c r="E22" s="495"/>
    </row>
    <row r="23" spans="2:5" ht="93.75" customHeight="1">
      <c r="B23" s="495" t="s">
        <v>46</v>
      </c>
      <c r="C23" s="495"/>
      <c r="D23" s="495"/>
      <c r="E23" s="495"/>
    </row>
    <row r="24" spans="2:5" ht="78.75" customHeight="1">
      <c r="B24" s="495" t="s">
        <v>47</v>
      </c>
      <c r="C24" s="495"/>
      <c r="D24" s="495"/>
      <c r="E24" s="495"/>
    </row>
    <row r="25" spans="2:5" ht="70.5" customHeight="1">
      <c r="B25" s="495" t="s">
        <v>48</v>
      </c>
      <c r="C25" s="495"/>
      <c r="D25" s="495"/>
      <c r="E25" s="495"/>
    </row>
    <row r="26" spans="2:5" ht="59.25" customHeight="1">
      <c r="B26" s="495" t="s">
        <v>49</v>
      </c>
      <c r="C26" s="495"/>
      <c r="D26" s="495"/>
      <c r="E26" s="495"/>
    </row>
    <row r="27" spans="2:5" ht="35.25" customHeight="1">
      <c r="B27" s="495" t="s">
        <v>50</v>
      </c>
      <c r="C27" s="495"/>
      <c r="D27" s="495"/>
      <c r="E27" s="495"/>
    </row>
    <row r="28" spans="2:5" ht="66" customHeight="1">
      <c r="B28" s="495" t="s">
        <v>51</v>
      </c>
      <c r="C28" s="495"/>
      <c r="D28" s="495"/>
      <c r="E28" s="495"/>
    </row>
    <row r="29" spans="2:5" ht="48" customHeight="1">
      <c r="B29" s="495" t="s">
        <v>52</v>
      </c>
      <c r="C29" s="495"/>
      <c r="D29" s="495"/>
      <c r="E29" s="495"/>
    </row>
    <row r="30" spans="2:5" ht="21" customHeight="1">
      <c r="B30" s="494" t="s">
        <v>53</v>
      </c>
      <c r="C30" s="494"/>
      <c r="D30" s="494"/>
      <c r="E30" s="494"/>
    </row>
    <row r="33" spans="2:5">
      <c r="B33" s="496" t="s">
        <v>338</v>
      </c>
      <c r="C33" s="496"/>
      <c r="D33" s="496"/>
      <c r="E33" s="496"/>
    </row>
    <row r="35" spans="2:5" ht="87.75" customHeight="1">
      <c r="B35" s="495" t="s">
        <v>54</v>
      </c>
      <c r="C35" s="494"/>
      <c r="D35" s="494"/>
      <c r="E35" s="494"/>
    </row>
    <row r="36" spans="2:5" ht="87" customHeight="1">
      <c r="B36" s="495" t="s">
        <v>55</v>
      </c>
      <c r="C36" s="494"/>
      <c r="D36" s="494"/>
      <c r="E36" s="494"/>
    </row>
    <row r="37" spans="2:5" ht="87" customHeight="1">
      <c r="B37" s="495" t="s">
        <v>56</v>
      </c>
      <c r="C37" s="494"/>
      <c r="D37" s="494"/>
      <c r="E37" s="494"/>
    </row>
    <row r="39" spans="2:5">
      <c r="B39" s="496" t="s">
        <v>339</v>
      </c>
      <c r="C39" s="496"/>
      <c r="D39" s="496"/>
      <c r="E39" s="496"/>
    </row>
    <row r="41" spans="2:5" ht="305.25" customHeight="1">
      <c r="B41" s="495" t="s">
        <v>57</v>
      </c>
      <c r="C41" s="494"/>
      <c r="D41" s="494"/>
      <c r="E41" s="494"/>
    </row>
    <row r="42" spans="2:5" ht="238.5" customHeight="1">
      <c r="B42" s="495" t="s">
        <v>58</v>
      </c>
      <c r="C42" s="494"/>
      <c r="D42" s="494"/>
      <c r="E42" s="494"/>
    </row>
    <row r="43" spans="2:5" ht="144.75" customHeight="1">
      <c r="B43" s="495" t="s">
        <v>59</v>
      </c>
      <c r="C43" s="494"/>
      <c r="D43" s="494"/>
      <c r="E43" s="494"/>
    </row>
    <row r="44" spans="2:5" ht="152.25" customHeight="1">
      <c r="B44" s="495" t="s">
        <v>60</v>
      </c>
      <c r="C44" s="494"/>
      <c r="D44" s="494"/>
      <c r="E44" s="494"/>
    </row>
    <row r="45" spans="2:5" ht="153" customHeight="1">
      <c r="B45" s="495" t="s">
        <v>61</v>
      </c>
      <c r="C45" s="494"/>
      <c r="D45" s="494"/>
      <c r="E45" s="494"/>
    </row>
    <row r="48" spans="2:5">
      <c r="B48" s="496" t="s">
        <v>340</v>
      </c>
      <c r="C48" s="496"/>
      <c r="D48" s="496"/>
      <c r="E48" s="496"/>
    </row>
    <row r="50" spans="2:5" ht="18.75" customHeight="1">
      <c r="B50" s="495" t="s">
        <v>62</v>
      </c>
      <c r="C50" s="494"/>
      <c r="D50" s="494"/>
      <c r="E50" s="494"/>
    </row>
    <row r="51" spans="2:5" ht="141.75" customHeight="1">
      <c r="B51" s="495" t="s">
        <v>63</v>
      </c>
      <c r="C51" s="494"/>
      <c r="D51" s="494"/>
      <c r="E51" s="494"/>
    </row>
    <row r="52" spans="2:5" ht="95.25" customHeight="1">
      <c r="B52" s="495" t="s">
        <v>64</v>
      </c>
      <c r="C52" s="494"/>
      <c r="D52" s="494"/>
      <c r="E52" s="494"/>
    </row>
    <row r="53" spans="2:5" ht="95.25" customHeight="1">
      <c r="B53" s="495" t="s">
        <v>65</v>
      </c>
      <c r="C53" s="494"/>
      <c r="D53" s="494"/>
      <c r="E53" s="494"/>
    </row>
    <row r="56" spans="2:5">
      <c r="B56" s="496" t="s">
        <v>66</v>
      </c>
      <c r="C56" s="496"/>
      <c r="D56" s="496"/>
      <c r="E56" s="496"/>
    </row>
    <row r="58" spans="2:5">
      <c r="B58" s="496" t="s">
        <v>67</v>
      </c>
      <c r="C58" s="496"/>
      <c r="D58" s="496"/>
      <c r="E58" s="496"/>
    </row>
    <row r="60" spans="2:5" ht="173.25" customHeight="1">
      <c r="B60" s="495" t="s">
        <v>68</v>
      </c>
      <c r="C60" s="494"/>
      <c r="D60" s="494"/>
      <c r="E60" s="494"/>
    </row>
    <row r="61" spans="2:5" ht="210" customHeight="1">
      <c r="B61" s="495" t="s">
        <v>69</v>
      </c>
      <c r="C61" s="494"/>
      <c r="D61" s="494"/>
      <c r="E61" s="494"/>
    </row>
    <row r="62" spans="2:5" ht="184.5" customHeight="1">
      <c r="B62" s="495" t="s">
        <v>70</v>
      </c>
      <c r="C62" s="494"/>
      <c r="D62" s="494"/>
      <c r="E62" s="494"/>
    </row>
    <row r="63" spans="2:5" ht="243" customHeight="1">
      <c r="B63" s="495" t="s">
        <v>71</v>
      </c>
      <c r="C63" s="494"/>
      <c r="D63" s="494"/>
      <c r="E63" s="494"/>
    </row>
    <row r="64" spans="2:5" ht="176.25" customHeight="1">
      <c r="B64" s="495" t="s">
        <v>72</v>
      </c>
      <c r="C64" s="494"/>
      <c r="D64" s="494"/>
      <c r="E64" s="494"/>
    </row>
    <row r="65" spans="2:5" ht="162.75" customHeight="1">
      <c r="B65" s="495" t="s">
        <v>73</v>
      </c>
      <c r="C65" s="494"/>
      <c r="D65" s="494"/>
      <c r="E65" s="494"/>
    </row>
    <row r="68" spans="2:5">
      <c r="B68" s="496" t="s">
        <v>74</v>
      </c>
      <c r="C68" s="496"/>
      <c r="D68" s="496"/>
      <c r="E68" s="496"/>
    </row>
    <row r="70" spans="2:5" ht="227.25" customHeight="1">
      <c r="B70" s="495" t="s">
        <v>75</v>
      </c>
      <c r="C70" s="494"/>
      <c r="D70" s="494"/>
      <c r="E70" s="494"/>
    </row>
    <row r="71" spans="2:5" ht="249.75" customHeight="1">
      <c r="B71" s="495" t="s">
        <v>76</v>
      </c>
      <c r="C71" s="494"/>
      <c r="D71" s="494"/>
      <c r="E71" s="494"/>
    </row>
    <row r="74" spans="2:5">
      <c r="B74" s="496" t="s">
        <v>341</v>
      </c>
      <c r="C74" s="496"/>
      <c r="D74" s="496"/>
      <c r="E74" s="496"/>
    </row>
    <row r="76" spans="2:5" ht="138" customHeight="1">
      <c r="B76" s="495" t="s">
        <v>77</v>
      </c>
      <c r="C76" s="494"/>
      <c r="D76" s="494"/>
      <c r="E76" s="494"/>
    </row>
    <row r="77" spans="2:5" ht="87.75" customHeight="1">
      <c r="B77" s="495" t="s">
        <v>78</v>
      </c>
      <c r="C77" s="494"/>
      <c r="D77" s="494"/>
      <c r="E77" s="494"/>
    </row>
    <row r="78" spans="2:5" ht="339.75" customHeight="1">
      <c r="B78" s="495" t="s">
        <v>79</v>
      </c>
      <c r="C78" s="494"/>
      <c r="D78" s="494"/>
      <c r="E78" s="494"/>
    </row>
    <row r="79" spans="2:5" ht="267" customHeight="1">
      <c r="B79" s="495" t="s">
        <v>80</v>
      </c>
      <c r="C79" s="494"/>
      <c r="D79" s="494"/>
      <c r="E79" s="494"/>
    </row>
    <row r="80" spans="2:5" ht="174.75" customHeight="1">
      <c r="B80" s="495" t="s">
        <v>81</v>
      </c>
      <c r="C80" s="494"/>
      <c r="D80" s="494"/>
      <c r="E80" s="494"/>
    </row>
    <row r="83" spans="2:5">
      <c r="B83" s="496" t="s">
        <v>342</v>
      </c>
      <c r="C83" s="496"/>
      <c r="D83" s="496"/>
      <c r="E83" s="496"/>
    </row>
    <row r="85" spans="2:5" ht="249.75" customHeight="1">
      <c r="B85" s="495" t="s">
        <v>82</v>
      </c>
      <c r="C85" s="495"/>
      <c r="D85" s="495"/>
      <c r="E85" s="495"/>
    </row>
    <row r="86" spans="2:5" ht="142.5" customHeight="1">
      <c r="B86" s="495" t="s">
        <v>83</v>
      </c>
      <c r="C86" s="495"/>
      <c r="D86" s="495"/>
      <c r="E86" s="495"/>
    </row>
    <row r="87" spans="2:5" ht="278.25" customHeight="1">
      <c r="B87" s="495" t="s">
        <v>84</v>
      </c>
      <c r="C87" s="495"/>
      <c r="D87" s="495"/>
      <c r="E87" s="495"/>
    </row>
    <row r="88" spans="2:5" ht="257.25" customHeight="1">
      <c r="B88" s="495" t="s">
        <v>85</v>
      </c>
      <c r="C88" s="495"/>
      <c r="D88" s="495"/>
      <c r="E88" s="495"/>
    </row>
    <row r="89" spans="2:5" ht="187.5" customHeight="1">
      <c r="B89" s="495" t="s">
        <v>86</v>
      </c>
      <c r="C89" s="495"/>
      <c r="D89" s="495"/>
      <c r="E89" s="495"/>
    </row>
    <row r="92" spans="2:5">
      <c r="B92" s="496" t="s">
        <v>87</v>
      </c>
      <c r="C92" s="496"/>
      <c r="D92" s="496"/>
      <c r="E92" s="496"/>
    </row>
    <row r="94" spans="2:5" ht="66" customHeight="1">
      <c r="B94" s="495" t="s">
        <v>88</v>
      </c>
      <c r="C94" s="495"/>
      <c r="D94" s="495"/>
      <c r="E94" s="495"/>
    </row>
    <row r="95" spans="2:5" ht="196.5" customHeight="1">
      <c r="B95" s="495" t="s">
        <v>89</v>
      </c>
      <c r="C95" s="495"/>
      <c r="D95" s="495"/>
      <c r="E95" s="495"/>
    </row>
    <row r="96" spans="2:5" ht="109.5" customHeight="1">
      <c r="B96" s="495" t="s">
        <v>90</v>
      </c>
      <c r="C96" s="495"/>
      <c r="D96" s="495"/>
      <c r="E96" s="495"/>
    </row>
    <row r="97" spans="2:5" ht="47.25" customHeight="1">
      <c r="B97" s="495" t="s">
        <v>91</v>
      </c>
      <c r="C97" s="495"/>
      <c r="D97" s="495"/>
      <c r="E97" s="495"/>
    </row>
    <row r="98" spans="2:5" ht="86.25" customHeight="1">
      <c r="B98" s="495" t="s">
        <v>92</v>
      </c>
      <c r="C98" s="495"/>
      <c r="D98" s="495"/>
      <c r="E98" s="495"/>
    </row>
    <row r="99" spans="2:5" ht="204.75" customHeight="1">
      <c r="B99" s="495" t="s">
        <v>93</v>
      </c>
      <c r="C99" s="495"/>
      <c r="D99" s="495"/>
      <c r="E99" s="495"/>
    </row>
    <row r="100" spans="2:5" ht="152.25" customHeight="1">
      <c r="B100" s="495" t="s">
        <v>94</v>
      </c>
      <c r="C100" s="495"/>
      <c r="D100" s="495"/>
      <c r="E100" s="495"/>
    </row>
    <row r="101" spans="2:5" ht="207.75" customHeight="1">
      <c r="B101" s="495" t="s">
        <v>95</v>
      </c>
      <c r="C101" s="495"/>
      <c r="D101" s="495"/>
      <c r="E101" s="495"/>
    </row>
    <row r="102" spans="2:5" ht="218.25" customHeight="1">
      <c r="B102" s="495" t="s">
        <v>96</v>
      </c>
      <c r="C102" s="495"/>
      <c r="D102" s="495"/>
      <c r="E102" s="495"/>
    </row>
    <row r="103" spans="2:5" ht="54.75" customHeight="1">
      <c r="B103" s="495" t="s">
        <v>97</v>
      </c>
      <c r="C103" s="495"/>
      <c r="D103" s="495"/>
      <c r="E103" s="495"/>
    </row>
    <row r="104" spans="2:5" ht="162.75" customHeight="1">
      <c r="B104" s="495" t="s">
        <v>98</v>
      </c>
      <c r="C104" s="495"/>
      <c r="D104" s="495"/>
      <c r="E104" s="495"/>
    </row>
    <row r="109" spans="2:5">
      <c r="B109" s="496" t="s">
        <v>99</v>
      </c>
      <c r="C109" s="496"/>
      <c r="D109" s="496"/>
      <c r="E109" s="496"/>
    </row>
    <row r="111" spans="2:5" ht="122.25" customHeight="1">
      <c r="B111" s="495" t="s">
        <v>100</v>
      </c>
      <c r="C111" s="495"/>
      <c r="D111" s="495"/>
      <c r="E111" s="495"/>
    </row>
    <row r="112" spans="2:5" ht="129" customHeight="1">
      <c r="B112" s="495" t="s">
        <v>101</v>
      </c>
      <c r="C112" s="495"/>
      <c r="D112" s="495"/>
      <c r="E112" s="495"/>
    </row>
    <row r="113" spans="2:5" ht="51.75" customHeight="1">
      <c r="B113" s="495" t="s">
        <v>102</v>
      </c>
      <c r="C113" s="495"/>
      <c r="D113" s="495"/>
      <c r="E113" s="495"/>
    </row>
    <row r="116" spans="2:5">
      <c r="B116" s="81" t="s">
        <v>103</v>
      </c>
      <c r="C116" s="81"/>
      <c r="D116" s="81"/>
      <c r="E116" s="81"/>
    </row>
    <row r="118" spans="2:5" ht="129.75" customHeight="1">
      <c r="B118" s="495" t="s">
        <v>104</v>
      </c>
      <c r="C118" s="495"/>
      <c r="D118" s="495"/>
      <c r="E118" s="495"/>
    </row>
    <row r="119" spans="2:5" ht="195.75" customHeight="1">
      <c r="B119" s="495" t="s">
        <v>105</v>
      </c>
      <c r="C119" s="495"/>
      <c r="D119" s="495"/>
      <c r="E119" s="495"/>
    </row>
  </sheetData>
  <sheetProtection algorithmName="SHA-512" hashValue="A/tqB5fpGPgLdQmUPvHxTZC7wqsU6qlYDzPgfeXrmtvrKPv/8YSKzYlbkVggiQJBYl+8mpAnUHi5m6yk8KHIUg==" saltValue="C8kzxrY2PuYkYhMQfWpknQ==" spinCount="100000" sheet="1" objects="1" scenarios="1"/>
  <mergeCells count="83">
    <mergeCell ref="B112:E112"/>
    <mergeCell ref="B113:E113"/>
    <mergeCell ref="B118:E118"/>
    <mergeCell ref="B119:E119"/>
    <mergeCell ref="B109:E109"/>
    <mergeCell ref="B111:E111"/>
    <mergeCell ref="B104:E104"/>
    <mergeCell ref="B92:E92"/>
    <mergeCell ref="B94:E94"/>
    <mergeCell ref="B95:E95"/>
    <mergeCell ref="B96:E96"/>
    <mergeCell ref="B97:E97"/>
    <mergeCell ref="B98:E98"/>
    <mergeCell ref="B99:E99"/>
    <mergeCell ref="B100:E100"/>
    <mergeCell ref="B101:E101"/>
    <mergeCell ref="B102:E102"/>
    <mergeCell ref="B103:E103"/>
    <mergeCell ref="B89:E89"/>
    <mergeCell ref="B74:E74"/>
    <mergeCell ref="B76:E76"/>
    <mergeCell ref="B77:E77"/>
    <mergeCell ref="B78:E78"/>
    <mergeCell ref="B79:E79"/>
    <mergeCell ref="B80:E80"/>
    <mergeCell ref="B83:E83"/>
    <mergeCell ref="B85:E85"/>
    <mergeCell ref="B86:E86"/>
    <mergeCell ref="B87:E87"/>
    <mergeCell ref="B88:E88"/>
    <mergeCell ref="B71:E71"/>
    <mergeCell ref="B62:E62"/>
    <mergeCell ref="B63:E63"/>
    <mergeCell ref="B64:E64"/>
    <mergeCell ref="B65:E65"/>
    <mergeCell ref="B68:E68"/>
    <mergeCell ref="B70:E70"/>
    <mergeCell ref="B42:E42"/>
    <mergeCell ref="B61:E61"/>
    <mergeCell ref="B44:E44"/>
    <mergeCell ref="B45:E45"/>
    <mergeCell ref="B48:E48"/>
    <mergeCell ref="B50:E50"/>
    <mergeCell ref="B51:E51"/>
    <mergeCell ref="B52:E52"/>
    <mergeCell ref="B53:E53"/>
    <mergeCell ref="B56:E56"/>
    <mergeCell ref="B58:E58"/>
    <mergeCell ref="B60:E60"/>
    <mergeCell ref="B43:E43"/>
    <mergeCell ref="B33:E33"/>
    <mergeCell ref="B35:E35"/>
    <mergeCell ref="B22:E22"/>
    <mergeCell ref="B23:E23"/>
    <mergeCell ref="B24:E24"/>
    <mergeCell ref="B25:E25"/>
    <mergeCell ref="B26:E26"/>
    <mergeCell ref="B27:E27"/>
    <mergeCell ref="B28:E28"/>
    <mergeCell ref="B29:E29"/>
    <mergeCell ref="B30:E30"/>
    <mergeCell ref="B36:E36"/>
    <mergeCell ref="B37:E37"/>
    <mergeCell ref="B39:E39"/>
    <mergeCell ref="B41:E41"/>
    <mergeCell ref="B2:E2"/>
    <mergeCell ref="B5:E5"/>
    <mergeCell ref="B6:E6"/>
    <mergeCell ref="B7:E7"/>
    <mergeCell ref="B8:E8"/>
    <mergeCell ref="B9:E9"/>
    <mergeCell ref="B16:E16"/>
    <mergeCell ref="B17:E17"/>
    <mergeCell ref="B18:E18"/>
    <mergeCell ref="B19:E19"/>
    <mergeCell ref="B20:E20"/>
    <mergeCell ref="B21:E21"/>
    <mergeCell ref="B15:E15"/>
    <mergeCell ref="B10:E10"/>
    <mergeCell ref="B11:E11"/>
    <mergeCell ref="B12:E12"/>
    <mergeCell ref="B13:E13"/>
    <mergeCell ref="B14:E14"/>
  </mergeCells>
  <pageMargins left="0.7" right="0.7" top="0.75" bottom="0.75" header="0.3" footer="0.3"/>
  <pageSetup paperSize="9" fitToHeight="0" orientation="portrait" r:id="rId1"/>
  <headerFooter scaleWithDoc="0" alignWithMargins="0">
    <oddHeader>&amp;C&amp;6 građevina: OŠ "V. Nazor" Sv. Ilija, Ul. V. Nazora bb, Sv. Ilija, br.ev.:101/19.
                           investitor: OŠ "V. Nazor", Školska 7, Sv. Ilija, &amp;P</oddHeader>
    <oddFooter>&amp;C&amp;6BRAKUS doo, Varaždin, glavni projektant: Zoran Brakus, dipl.ing.arh.  svibanj,2019.</oddFooter>
  </headerFooter>
  <rowBreaks count="9" manualBreakCount="9">
    <brk id="37" max="5" man="1"/>
    <brk id="46" max="5" man="1"/>
    <brk id="55" max="5" man="1"/>
    <brk id="67" max="5" man="1"/>
    <brk id="78" max="5" man="1"/>
    <brk id="81" max="5" man="1"/>
    <brk id="90" max="5" man="1"/>
    <brk id="108" max="5" man="1"/>
    <brk id="114" max="5"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4" tint="0.79998168889431442"/>
    <pageSetUpPr fitToPage="1"/>
  </sheetPr>
  <dimension ref="A1:G287"/>
  <sheetViews>
    <sheetView view="pageBreakPreview" zoomScale="160" zoomScaleNormal="80" zoomScaleSheetLayoutView="160" workbookViewId="0">
      <selection activeCell="D212" sqref="D212"/>
    </sheetView>
  </sheetViews>
  <sheetFormatPr defaultColWidth="9.140625" defaultRowHeight="15"/>
  <cols>
    <col min="1" max="1" width="6.85546875" style="290" customWidth="1"/>
    <col min="2" max="2" width="44" style="288" customWidth="1"/>
    <col min="3" max="3" width="4.7109375" style="112" customWidth="1"/>
    <col min="4" max="4" width="9.5703125" style="11" customWidth="1"/>
    <col min="5" max="5" width="14.28515625" style="18" customWidth="1"/>
    <col min="6" max="6" width="19.28515625" style="18" customWidth="1"/>
    <col min="7" max="7" width="9.140625" style="5" hidden="1" customWidth="1"/>
    <col min="8" max="8" width="4.140625" style="5" customWidth="1"/>
    <col min="9" max="16384" width="9.140625" style="5"/>
  </cols>
  <sheetData>
    <row r="1" spans="1:6">
      <c r="A1" s="407"/>
      <c r="B1" s="408"/>
      <c r="C1" s="409"/>
      <c r="D1" s="82"/>
      <c r="E1" s="83"/>
      <c r="F1" s="83"/>
    </row>
    <row r="2" spans="1:6" ht="54" customHeight="1">
      <c r="A2" s="407"/>
      <c r="B2" s="410"/>
      <c r="C2" s="409"/>
      <c r="D2" s="82"/>
      <c r="E2" s="83"/>
      <c r="F2" s="83"/>
    </row>
    <row r="3" spans="1:6" ht="24" customHeight="1">
      <c r="A3" s="407"/>
      <c r="B3" s="500" t="s">
        <v>0</v>
      </c>
      <c r="C3" s="501"/>
      <c r="D3" s="501"/>
      <c r="E3" s="501"/>
      <c r="F3" s="501"/>
    </row>
    <row r="4" spans="1:6" ht="42.75" customHeight="1">
      <c r="A4" s="407"/>
      <c r="B4" s="408"/>
      <c r="C4" s="409"/>
      <c r="D4" s="82"/>
      <c r="E4" s="83"/>
      <c r="F4" s="83"/>
    </row>
    <row r="5" spans="1:6">
      <c r="A5" s="407"/>
      <c r="B5" s="411" t="s">
        <v>1</v>
      </c>
      <c r="C5" s="409"/>
      <c r="D5" s="82"/>
      <c r="E5" s="83"/>
      <c r="F5" s="83"/>
    </row>
    <row r="6" spans="1:6" ht="45.75" customHeight="1">
      <c r="A6" s="407"/>
      <c r="B6" s="502" t="s">
        <v>231</v>
      </c>
      <c r="C6" s="502"/>
      <c r="D6" s="502"/>
      <c r="E6" s="502"/>
      <c r="F6" s="502"/>
    </row>
    <row r="7" spans="1:6" ht="42" customHeight="1">
      <c r="A7" s="407"/>
      <c r="B7" s="412" t="s">
        <v>232</v>
      </c>
      <c r="C7" s="409"/>
      <c r="D7" s="82"/>
      <c r="E7" s="83"/>
      <c r="F7" s="83"/>
    </row>
    <row r="8" spans="1:6">
      <c r="A8" s="407"/>
      <c r="B8" s="408"/>
      <c r="C8" s="409"/>
      <c r="D8" s="82"/>
      <c r="E8" s="83"/>
      <c r="F8" s="83"/>
    </row>
    <row r="9" spans="1:6">
      <c r="A9" s="407"/>
      <c r="B9" s="411" t="s">
        <v>2</v>
      </c>
      <c r="C9" s="409"/>
      <c r="D9" s="82"/>
      <c r="E9" s="83"/>
      <c r="F9" s="83"/>
    </row>
    <row r="10" spans="1:6" ht="56.25" customHeight="1">
      <c r="A10" s="407"/>
      <c r="B10" s="412" t="s">
        <v>770</v>
      </c>
      <c r="C10" s="409"/>
      <c r="D10" s="82"/>
      <c r="E10" s="83"/>
      <c r="F10" s="83"/>
    </row>
    <row r="11" spans="1:6">
      <c r="A11" s="407"/>
      <c r="B11" s="408"/>
      <c r="C11" s="409"/>
      <c r="D11" s="82"/>
      <c r="E11" s="83"/>
      <c r="F11" s="83"/>
    </row>
    <row r="12" spans="1:6">
      <c r="A12" s="407"/>
      <c r="B12" s="408"/>
      <c r="C12" s="409"/>
      <c r="D12" s="82"/>
      <c r="E12" s="83"/>
      <c r="F12" s="83"/>
    </row>
    <row r="13" spans="1:6">
      <c r="A13" s="407"/>
      <c r="B13" s="413" t="s">
        <v>3</v>
      </c>
      <c r="C13" s="409"/>
      <c r="D13" s="82"/>
      <c r="E13" s="83"/>
      <c r="F13" s="83"/>
    </row>
    <row r="14" spans="1:6">
      <c r="A14" s="407"/>
      <c r="B14" s="503" t="s">
        <v>106</v>
      </c>
      <c r="C14" s="503"/>
      <c r="D14" s="503"/>
      <c r="E14" s="503"/>
      <c r="F14" s="503"/>
    </row>
    <row r="15" spans="1:6">
      <c r="A15" s="407"/>
      <c r="B15" s="414" t="s">
        <v>625</v>
      </c>
      <c r="C15" s="409"/>
      <c r="D15" s="82"/>
      <c r="E15" s="83"/>
      <c r="F15" s="83"/>
    </row>
    <row r="16" spans="1:6">
      <c r="A16" s="407"/>
      <c r="B16" s="414"/>
      <c r="C16" s="409"/>
      <c r="D16" s="82"/>
      <c r="E16" s="83"/>
      <c r="F16" s="83"/>
    </row>
    <row r="17" spans="1:6">
      <c r="A17" s="407"/>
      <c r="B17" s="414" t="s">
        <v>4</v>
      </c>
      <c r="C17" s="409"/>
      <c r="D17" s="82"/>
      <c r="E17" s="83"/>
      <c r="F17" s="83"/>
    </row>
    <row r="18" spans="1:6">
      <c r="A18" s="407"/>
      <c r="B18" s="415" t="s">
        <v>316</v>
      </c>
      <c r="C18" s="409"/>
      <c r="D18" s="82"/>
      <c r="E18" s="83"/>
      <c r="F18" s="83"/>
    </row>
    <row r="19" spans="1:6">
      <c r="A19" s="407"/>
      <c r="B19" s="415"/>
      <c r="C19" s="409"/>
      <c r="D19" s="82"/>
      <c r="E19" s="83"/>
      <c r="F19" s="83"/>
    </row>
    <row r="20" spans="1:6">
      <c r="A20" s="407"/>
      <c r="B20" s="414" t="s">
        <v>5</v>
      </c>
      <c r="C20" s="409"/>
      <c r="D20" s="82"/>
      <c r="E20" s="83"/>
      <c r="F20" s="83"/>
    </row>
    <row r="21" spans="1:6">
      <c r="A21" s="407"/>
      <c r="B21" s="415" t="s">
        <v>6</v>
      </c>
      <c r="C21" s="409"/>
      <c r="D21" s="82"/>
      <c r="E21" s="83"/>
      <c r="F21" s="83"/>
    </row>
    <row r="22" spans="1:6">
      <c r="A22" s="407"/>
      <c r="B22" s="415" t="s">
        <v>7</v>
      </c>
      <c r="C22" s="409"/>
      <c r="D22" s="82"/>
      <c r="E22" s="83"/>
      <c r="F22" s="83"/>
    </row>
    <row r="23" spans="1:6">
      <c r="A23" s="407"/>
      <c r="B23" s="415"/>
      <c r="C23" s="409"/>
      <c r="D23" s="82"/>
      <c r="E23" s="83"/>
      <c r="F23" s="83"/>
    </row>
    <row r="24" spans="1:6">
      <c r="A24" s="407"/>
      <c r="B24" s="414" t="s">
        <v>107</v>
      </c>
      <c r="C24" s="409"/>
      <c r="D24" s="82"/>
      <c r="E24" s="83"/>
      <c r="F24" s="83"/>
    </row>
    <row r="25" spans="1:6">
      <c r="A25" s="407"/>
      <c r="B25" s="415" t="s">
        <v>6</v>
      </c>
      <c r="C25" s="409"/>
      <c r="D25" s="82"/>
      <c r="E25" s="83"/>
      <c r="F25" s="83"/>
    </row>
    <row r="26" spans="1:6">
      <c r="A26" s="407"/>
      <c r="B26" s="415" t="s">
        <v>108</v>
      </c>
      <c r="C26" s="409"/>
      <c r="D26" s="82"/>
      <c r="E26" s="83"/>
      <c r="F26" s="83"/>
    </row>
    <row r="27" spans="1:6">
      <c r="A27" s="407"/>
      <c r="B27" s="415"/>
      <c r="C27" s="409"/>
      <c r="D27" s="82"/>
      <c r="E27" s="83"/>
      <c r="F27" s="83"/>
    </row>
    <row r="28" spans="1:6">
      <c r="A28" s="407"/>
      <c r="B28" s="414" t="s">
        <v>8</v>
      </c>
      <c r="C28" s="409"/>
      <c r="D28" s="82"/>
      <c r="E28" s="83"/>
      <c r="F28" s="83"/>
    </row>
    <row r="29" spans="1:6">
      <c r="A29" s="407"/>
      <c r="B29" s="415" t="s">
        <v>6</v>
      </c>
      <c r="C29" s="409"/>
      <c r="D29" s="82"/>
      <c r="E29" s="83"/>
      <c r="F29" s="83"/>
    </row>
    <row r="30" spans="1:6">
      <c r="A30" s="407"/>
      <c r="B30" s="415"/>
      <c r="C30" s="409"/>
      <c r="D30" s="82"/>
      <c r="E30" s="83"/>
      <c r="F30" s="83"/>
    </row>
    <row r="31" spans="1:6">
      <c r="A31" s="407"/>
      <c r="B31" s="414" t="s">
        <v>9</v>
      </c>
      <c r="C31" s="409"/>
      <c r="D31" s="82"/>
      <c r="E31" s="83"/>
      <c r="F31" s="83"/>
    </row>
    <row r="32" spans="1:6">
      <c r="A32" s="407"/>
      <c r="B32" s="415" t="s">
        <v>325</v>
      </c>
      <c r="C32" s="409"/>
      <c r="D32" s="82"/>
      <c r="E32" s="83"/>
      <c r="F32" s="83"/>
    </row>
    <row r="33" spans="1:7">
      <c r="A33" s="407"/>
      <c r="B33" s="408"/>
      <c r="C33" s="409"/>
      <c r="D33" s="82"/>
      <c r="E33" s="83"/>
      <c r="F33" s="83"/>
    </row>
    <row r="34" spans="1:7">
      <c r="A34" s="407"/>
      <c r="B34" s="416" t="s">
        <v>1</v>
      </c>
      <c r="C34" s="409"/>
      <c r="D34" s="82"/>
      <c r="E34" s="83"/>
      <c r="F34" s="83"/>
    </row>
    <row r="35" spans="1:7" ht="44.25" customHeight="1">
      <c r="A35" s="407"/>
      <c r="B35" s="504" t="s">
        <v>231</v>
      </c>
      <c r="C35" s="504"/>
      <c r="D35" s="504"/>
      <c r="E35" s="504"/>
      <c r="F35" s="504"/>
    </row>
    <row r="36" spans="1:7" ht="51.75" customHeight="1">
      <c r="A36" s="407"/>
      <c r="B36" s="505" t="s">
        <v>232</v>
      </c>
      <c r="C36" s="505"/>
      <c r="D36" s="505"/>
      <c r="E36" s="505"/>
      <c r="F36" s="505"/>
    </row>
    <row r="37" spans="1:7" ht="16.5" customHeight="1">
      <c r="A37" s="407"/>
      <c r="B37" s="416" t="s">
        <v>2</v>
      </c>
      <c r="C37" s="417"/>
      <c r="D37" s="418"/>
      <c r="E37" s="418"/>
      <c r="F37" s="418"/>
    </row>
    <row r="38" spans="1:7" ht="51.75" customHeight="1">
      <c r="A38" s="407"/>
      <c r="B38" s="419" t="s">
        <v>771</v>
      </c>
      <c r="C38" s="417"/>
      <c r="D38" s="418"/>
      <c r="E38" s="418"/>
      <c r="F38" s="418"/>
    </row>
    <row r="39" spans="1:7" ht="17.25" customHeight="1">
      <c r="A39" s="407"/>
      <c r="B39" s="412"/>
      <c r="C39" s="420"/>
      <c r="D39" s="421"/>
      <c r="E39" s="421"/>
      <c r="F39" s="421"/>
    </row>
    <row r="40" spans="1:7">
      <c r="A40" s="407"/>
      <c r="B40" s="408"/>
      <c r="C40" s="409"/>
      <c r="D40" s="129"/>
      <c r="E40" s="132"/>
      <c r="F40" s="132"/>
    </row>
    <row r="41" spans="1:7" ht="21" customHeight="1">
      <c r="A41" s="407"/>
      <c r="B41" s="506" t="s">
        <v>628</v>
      </c>
      <c r="C41" s="506"/>
      <c r="D41" s="506"/>
      <c r="E41" s="506"/>
      <c r="F41" s="506"/>
    </row>
    <row r="42" spans="1:7">
      <c r="A42" s="407"/>
      <c r="B42" s="408"/>
      <c r="C42" s="409"/>
      <c r="D42" s="129"/>
      <c r="E42" s="132"/>
      <c r="F42" s="132"/>
    </row>
    <row r="43" spans="1:7">
      <c r="A43" s="407"/>
      <c r="B43" s="499" t="s">
        <v>20</v>
      </c>
      <c r="C43" s="499"/>
      <c r="D43" s="499"/>
      <c r="E43" s="499"/>
      <c r="F43" s="499"/>
      <c r="G43" s="20"/>
    </row>
    <row r="44" spans="1:7">
      <c r="A44" s="407"/>
      <c r="B44" s="408"/>
      <c r="C44" s="409"/>
      <c r="D44" s="422"/>
      <c r="E44" s="423"/>
      <c r="F44" s="423"/>
    </row>
    <row r="45" spans="1:7" s="23" customFormat="1">
      <c r="A45" s="407"/>
      <c r="B45" s="408" t="s">
        <v>234</v>
      </c>
      <c r="C45" s="409"/>
      <c r="D45" s="424"/>
      <c r="E45" s="425"/>
      <c r="F45" s="426">
        <f>F117</f>
        <v>0</v>
      </c>
      <c r="G45" s="28">
        <f>G79</f>
        <v>0</v>
      </c>
    </row>
    <row r="46" spans="1:7">
      <c r="A46" s="407"/>
      <c r="B46" s="408" t="s">
        <v>245</v>
      </c>
      <c r="C46" s="409"/>
      <c r="D46" s="422"/>
      <c r="E46" s="427"/>
      <c r="F46" s="428">
        <f>F148</f>
        <v>0</v>
      </c>
      <c r="G46" s="21" t="e">
        <f>#REF!</f>
        <v>#REF!</v>
      </c>
    </row>
    <row r="47" spans="1:7">
      <c r="A47" s="407"/>
      <c r="B47" s="408" t="s">
        <v>246</v>
      </c>
      <c r="C47" s="409"/>
      <c r="D47" s="422"/>
      <c r="E47" s="427"/>
      <c r="F47" s="428">
        <f>F156</f>
        <v>0</v>
      </c>
      <c r="G47" s="21" t="e">
        <f>#REF!</f>
        <v>#REF!</v>
      </c>
    </row>
    <row r="48" spans="1:7">
      <c r="A48" s="407"/>
      <c r="B48" s="429" t="s">
        <v>21</v>
      </c>
      <c r="C48" s="430"/>
      <c r="D48" s="431"/>
      <c r="E48" s="432"/>
      <c r="F48" s="432">
        <f>SUM(F45:F47)</f>
        <v>0</v>
      </c>
      <c r="G48" s="22" t="e">
        <f>#REF!+G79+G115+#REF!+#REF!+#REF!+#REF!</f>
        <v>#REF!</v>
      </c>
    </row>
    <row r="49" spans="1:7">
      <c r="A49" s="407"/>
      <c r="B49" s="419"/>
      <c r="C49" s="409"/>
      <c r="D49" s="422"/>
      <c r="E49" s="423"/>
      <c r="F49" s="423"/>
    </row>
    <row r="50" spans="1:7">
      <c r="A50" s="407"/>
      <c r="B50" s="499" t="s">
        <v>22</v>
      </c>
      <c r="C50" s="499"/>
      <c r="D50" s="499"/>
      <c r="E50" s="499"/>
      <c r="F50" s="499"/>
      <c r="G50" s="20"/>
    </row>
    <row r="51" spans="1:7">
      <c r="A51" s="407"/>
      <c r="B51" s="408"/>
      <c r="C51" s="409"/>
      <c r="D51" s="422"/>
      <c r="E51" s="423"/>
      <c r="F51" s="433"/>
    </row>
    <row r="52" spans="1:7">
      <c r="A52" s="407"/>
      <c r="B52" s="408" t="s">
        <v>281</v>
      </c>
      <c r="C52" s="409"/>
      <c r="D52" s="422"/>
      <c r="E52" s="427"/>
      <c r="F52" s="427">
        <f>F192</f>
        <v>0</v>
      </c>
      <c r="G52" s="21" t="e">
        <f>#REF!</f>
        <v>#REF!</v>
      </c>
    </row>
    <row r="53" spans="1:7">
      <c r="A53" s="407"/>
      <c r="B53" s="408" t="s">
        <v>282</v>
      </c>
      <c r="C53" s="409"/>
      <c r="D53" s="422"/>
      <c r="E53" s="427"/>
      <c r="F53" s="427">
        <f>F214</f>
        <v>0</v>
      </c>
      <c r="G53" s="21" t="e">
        <f>#REF!</f>
        <v>#REF!</v>
      </c>
    </row>
    <row r="54" spans="1:7" s="23" customFormat="1">
      <c r="A54" s="407"/>
      <c r="B54" s="408" t="s">
        <v>283</v>
      </c>
      <c r="C54" s="409"/>
      <c r="D54" s="424"/>
      <c r="E54" s="425"/>
      <c r="F54" s="425">
        <f>F230</f>
        <v>0</v>
      </c>
      <c r="G54" s="28"/>
    </row>
    <row r="55" spans="1:7">
      <c r="A55" s="407"/>
      <c r="B55" s="408" t="s">
        <v>284</v>
      </c>
      <c r="C55" s="409"/>
      <c r="D55" s="422"/>
      <c r="E55" s="427"/>
      <c r="F55" s="427">
        <f>F254</f>
        <v>0</v>
      </c>
      <c r="G55" s="21" t="e">
        <f>#REF!</f>
        <v>#REF!</v>
      </c>
    </row>
    <row r="56" spans="1:7">
      <c r="A56" s="407"/>
      <c r="B56" s="408" t="s">
        <v>279</v>
      </c>
      <c r="C56" s="409"/>
      <c r="D56" s="422"/>
      <c r="E56" s="427"/>
      <c r="F56" s="427">
        <f>F272</f>
        <v>0</v>
      </c>
      <c r="G56" s="21" t="e">
        <f>#REF!</f>
        <v>#REF!</v>
      </c>
    </row>
    <row r="57" spans="1:7">
      <c r="A57" s="407"/>
      <c r="B57" s="408" t="s">
        <v>280</v>
      </c>
      <c r="C57" s="409"/>
      <c r="D57" s="422"/>
      <c r="E57" s="427"/>
      <c r="F57" s="427">
        <f>F287</f>
        <v>0</v>
      </c>
      <c r="G57" s="21"/>
    </row>
    <row r="58" spans="1:7">
      <c r="A58" s="407"/>
      <c r="B58" s="429" t="s">
        <v>23</v>
      </c>
      <c r="C58" s="430"/>
      <c r="D58" s="431"/>
      <c r="E58" s="432"/>
      <c r="F58" s="434">
        <f>SUM(F52:F57)</f>
        <v>0</v>
      </c>
      <c r="G58" s="22" t="e">
        <f>#REF!+#REF!+#REF!+#REF!+#REF!+#REF!+#REF!+#REF!+#REF!</f>
        <v>#REF!</v>
      </c>
    </row>
    <row r="59" spans="1:7">
      <c r="A59" s="407"/>
      <c r="B59" s="408"/>
      <c r="C59" s="409"/>
      <c r="D59" s="422"/>
      <c r="E59" s="423"/>
      <c r="F59" s="435"/>
    </row>
    <row r="60" spans="1:7">
      <c r="A60" s="407"/>
      <c r="B60" s="408"/>
      <c r="C60" s="409"/>
      <c r="D60" s="422"/>
      <c r="E60" s="423"/>
      <c r="F60" s="436"/>
      <c r="G60" s="20"/>
    </row>
    <row r="61" spans="1:7">
      <c r="A61" s="407"/>
      <c r="B61" s="429" t="s">
        <v>24</v>
      </c>
      <c r="C61" s="430"/>
      <c r="D61" s="431"/>
      <c r="E61" s="431"/>
      <c r="F61" s="437"/>
      <c r="G61" s="21" t="e">
        <f>G48</f>
        <v>#REF!</v>
      </c>
    </row>
    <row r="62" spans="1:7">
      <c r="A62" s="407"/>
      <c r="B62" s="408" t="s">
        <v>25</v>
      </c>
      <c r="C62" s="409"/>
      <c r="D62" s="422"/>
      <c r="E62" s="427"/>
      <c r="F62" s="438">
        <f>F48</f>
        <v>0</v>
      </c>
      <c r="G62" s="21" t="e">
        <f>G58</f>
        <v>#REF!</v>
      </c>
    </row>
    <row r="63" spans="1:7">
      <c r="A63" s="407"/>
      <c r="B63" s="408" t="s">
        <v>26</v>
      </c>
      <c r="C63" s="409"/>
      <c r="D63" s="422"/>
      <c r="E63" s="427"/>
      <c r="F63" s="427">
        <f>F58</f>
        <v>0</v>
      </c>
      <c r="G63" s="22" t="e">
        <f>SUM(G61:G62)</f>
        <v>#REF!</v>
      </c>
    </row>
    <row r="64" spans="1:7">
      <c r="A64" s="407"/>
      <c r="B64" s="429" t="s">
        <v>27</v>
      </c>
      <c r="C64" s="430"/>
      <c r="D64" s="431"/>
      <c r="E64" s="432"/>
      <c r="F64" s="432">
        <f>SUM(F62:F63)</f>
        <v>0</v>
      </c>
    </row>
    <row r="65" spans="1:6">
      <c r="A65" s="439"/>
      <c r="B65" s="440"/>
      <c r="C65" s="409"/>
      <c r="D65" s="422"/>
      <c r="E65" s="441"/>
      <c r="F65" s="441"/>
    </row>
    <row r="66" spans="1:6">
      <c r="A66" s="439"/>
      <c r="B66" s="408" t="s">
        <v>17</v>
      </c>
      <c r="C66" s="409"/>
      <c r="D66" s="82"/>
      <c r="E66" s="427"/>
      <c r="F66" s="427">
        <f>F64*0.25</f>
        <v>0</v>
      </c>
    </row>
    <row r="67" spans="1:6">
      <c r="A67" s="439"/>
      <c r="B67" s="408"/>
      <c r="C67" s="409"/>
      <c r="D67" s="82"/>
      <c r="E67" s="427"/>
      <c r="F67" s="427"/>
    </row>
    <row r="68" spans="1:6">
      <c r="A68" s="439"/>
      <c r="B68" s="429" t="s">
        <v>28</v>
      </c>
      <c r="C68" s="430"/>
      <c r="D68" s="133"/>
      <c r="E68" s="432"/>
      <c r="F68" s="432">
        <f>SUM(F64:F67)</f>
        <v>0</v>
      </c>
    </row>
    <row r="69" spans="1:6">
      <c r="A69" s="439"/>
      <c r="B69" s="440"/>
      <c r="C69" s="409"/>
      <c r="D69" s="129"/>
      <c r="E69" s="132"/>
      <c r="F69" s="441"/>
    </row>
    <row r="70" spans="1:6">
      <c r="A70" s="439"/>
      <c r="B70" s="440"/>
      <c r="C70" s="409"/>
      <c r="D70" s="129"/>
      <c r="E70" s="132"/>
      <c r="F70" s="441"/>
    </row>
    <row r="71" spans="1:6">
      <c r="A71" s="439"/>
      <c r="B71" s="408" t="s">
        <v>236</v>
      </c>
      <c r="C71" s="409"/>
      <c r="D71" s="129"/>
      <c r="E71" s="132"/>
      <c r="F71" s="441"/>
    </row>
    <row r="72" spans="1:6" ht="134.25" customHeight="1">
      <c r="A72" s="439"/>
      <c r="B72" s="442" t="s">
        <v>264</v>
      </c>
      <c r="C72" s="409"/>
      <c r="D72" s="129"/>
      <c r="E72" s="132"/>
      <c r="F72" s="441"/>
    </row>
    <row r="73" spans="1:6">
      <c r="A73" s="439"/>
      <c r="B73" s="443"/>
      <c r="C73" s="409"/>
      <c r="D73" s="129"/>
      <c r="E73" s="132"/>
      <c r="F73" s="441"/>
    </row>
    <row r="74" spans="1:6">
      <c r="A74" s="444"/>
      <c r="B74" s="445" t="s">
        <v>109</v>
      </c>
      <c r="C74" s="446"/>
      <c r="D74" s="447"/>
      <c r="E74" s="447"/>
      <c r="F74" s="447"/>
    </row>
    <row r="75" spans="1:6">
      <c r="A75" s="448"/>
      <c r="B75" s="449"/>
      <c r="C75" s="409"/>
      <c r="D75" s="134"/>
      <c r="E75" s="135"/>
      <c r="F75" s="135"/>
    </row>
    <row r="76" spans="1:6" s="24" customFormat="1">
      <c r="A76" s="450"/>
      <c r="B76" s="451" t="s">
        <v>235</v>
      </c>
      <c r="C76" s="452"/>
      <c r="D76" s="453"/>
      <c r="E76" s="453"/>
      <c r="F76" s="453"/>
    </row>
    <row r="77" spans="1:6">
      <c r="A77" s="407"/>
      <c r="B77" s="454" t="s">
        <v>110</v>
      </c>
      <c r="C77" s="455" t="s">
        <v>111</v>
      </c>
      <c r="D77" s="136" t="s">
        <v>112</v>
      </c>
      <c r="E77" s="137" t="s">
        <v>113</v>
      </c>
      <c r="F77" s="137" t="s">
        <v>114</v>
      </c>
    </row>
    <row r="78" spans="1:6">
      <c r="A78" s="407"/>
      <c r="B78" s="456"/>
      <c r="C78" s="409"/>
      <c r="D78" s="129"/>
      <c r="E78" s="138"/>
      <c r="F78" s="138"/>
    </row>
    <row r="79" spans="1:6">
      <c r="A79" s="407"/>
      <c r="B79" s="456" t="s">
        <v>236</v>
      </c>
      <c r="C79" s="409"/>
      <c r="D79" s="129"/>
      <c r="E79" s="138"/>
      <c r="F79" s="138"/>
    </row>
    <row r="80" spans="1:6" ht="201.75" customHeight="1">
      <c r="A80" s="407"/>
      <c r="B80" s="457" t="s">
        <v>311</v>
      </c>
      <c r="C80" s="409"/>
      <c r="D80" s="129"/>
      <c r="E80" s="138"/>
      <c r="F80" s="138"/>
    </row>
    <row r="81" spans="1:6" ht="75.75" customHeight="1">
      <c r="A81" s="407" t="s">
        <v>118</v>
      </c>
      <c r="B81" s="457" t="s">
        <v>247</v>
      </c>
      <c r="C81" s="409"/>
      <c r="D81" s="82"/>
      <c r="E81" s="83"/>
      <c r="F81" s="83"/>
    </row>
    <row r="82" spans="1:6" ht="15.75" customHeight="1">
      <c r="A82" s="407"/>
      <c r="B82" s="457"/>
      <c r="C82" s="409" t="s">
        <v>115</v>
      </c>
      <c r="D82" s="82">
        <v>1</v>
      </c>
      <c r="E82" s="161"/>
      <c r="F82" s="83">
        <f>D82*E82</f>
        <v>0</v>
      </c>
    </row>
    <row r="83" spans="1:6" ht="60" customHeight="1">
      <c r="A83" s="407" t="s">
        <v>119</v>
      </c>
      <c r="B83" s="457" t="s">
        <v>248</v>
      </c>
      <c r="C83" s="409"/>
      <c r="D83" s="82"/>
      <c r="E83" s="83"/>
      <c r="F83" s="83"/>
    </row>
    <row r="84" spans="1:6">
      <c r="A84" s="407"/>
      <c r="B84" s="408"/>
      <c r="C84" s="409" t="s">
        <v>115</v>
      </c>
      <c r="D84" s="82">
        <v>2</v>
      </c>
      <c r="E84" s="161"/>
      <c r="F84" s="83">
        <f>D84*E84</f>
        <v>0</v>
      </c>
    </row>
    <row r="85" spans="1:6" s="23" customFormat="1" ht="57.75" customHeight="1">
      <c r="A85" s="407" t="s">
        <v>120</v>
      </c>
      <c r="B85" s="408" t="s">
        <v>249</v>
      </c>
      <c r="C85" s="409"/>
      <c r="D85" s="140"/>
      <c r="E85" s="139"/>
      <c r="F85" s="83"/>
    </row>
    <row r="86" spans="1:6" s="23" customFormat="1">
      <c r="A86" s="407"/>
      <c r="B86" s="408"/>
      <c r="C86" s="409" t="s">
        <v>115</v>
      </c>
      <c r="D86" s="140">
        <v>5</v>
      </c>
      <c r="E86" s="161"/>
      <c r="F86" s="83">
        <f>D86*E86</f>
        <v>0</v>
      </c>
    </row>
    <row r="87" spans="1:6" ht="80.099999999999994" customHeight="1">
      <c r="A87" s="407" t="s">
        <v>121</v>
      </c>
      <c r="B87" s="408" t="s">
        <v>260</v>
      </c>
      <c r="C87" s="409"/>
      <c r="D87" s="82"/>
      <c r="E87" s="83"/>
      <c r="F87" s="83"/>
    </row>
    <row r="88" spans="1:6" ht="15" customHeight="1">
      <c r="A88" s="407"/>
      <c r="B88" s="408" t="s">
        <v>258</v>
      </c>
      <c r="C88" s="409" t="s">
        <v>115</v>
      </c>
      <c r="D88" s="82">
        <v>1</v>
      </c>
      <c r="E88" s="162"/>
      <c r="F88" s="83">
        <f>D88*E88</f>
        <v>0</v>
      </c>
    </row>
    <row r="89" spans="1:6">
      <c r="A89" s="407"/>
      <c r="B89" s="408" t="s">
        <v>259</v>
      </c>
      <c r="C89" s="409" t="s">
        <v>115</v>
      </c>
      <c r="D89" s="82">
        <v>1</v>
      </c>
      <c r="E89" s="162"/>
      <c r="F89" s="83">
        <f>D89*E89</f>
        <v>0</v>
      </c>
    </row>
    <row r="90" spans="1:6" ht="93" customHeight="1">
      <c r="A90" s="407" t="s">
        <v>122</v>
      </c>
      <c r="B90" s="457" t="s">
        <v>263</v>
      </c>
      <c r="C90" s="409"/>
      <c r="D90" s="82"/>
      <c r="E90" s="83"/>
      <c r="F90" s="83"/>
    </row>
    <row r="91" spans="1:6" ht="18" customHeight="1">
      <c r="A91" s="407"/>
      <c r="B91" s="457"/>
      <c r="C91" s="409" t="s">
        <v>124</v>
      </c>
      <c r="D91" s="82">
        <v>21.24</v>
      </c>
      <c r="E91" s="162"/>
      <c r="F91" s="83">
        <f>D91*E91</f>
        <v>0</v>
      </c>
    </row>
    <row r="92" spans="1:6" ht="99.95" customHeight="1">
      <c r="A92" s="407" t="s">
        <v>123</v>
      </c>
      <c r="B92" s="457" t="s">
        <v>261</v>
      </c>
      <c r="C92" s="409"/>
      <c r="D92" s="82"/>
      <c r="E92" s="83"/>
      <c r="F92" s="83"/>
    </row>
    <row r="93" spans="1:6" ht="15.75" customHeight="1">
      <c r="A93" s="407"/>
      <c r="B93" s="457"/>
      <c r="C93" s="409" t="s">
        <v>115</v>
      </c>
      <c r="D93" s="82">
        <v>1</v>
      </c>
      <c r="E93" s="162"/>
      <c r="F93" s="83">
        <f>D93*E93</f>
        <v>0</v>
      </c>
    </row>
    <row r="94" spans="1:6" ht="80.099999999999994" customHeight="1">
      <c r="A94" s="407" t="s">
        <v>125</v>
      </c>
      <c r="B94" s="408" t="s">
        <v>250</v>
      </c>
      <c r="C94" s="409"/>
      <c r="D94" s="82"/>
      <c r="E94" s="83"/>
      <c r="F94" s="83"/>
    </row>
    <row r="95" spans="1:6">
      <c r="A95" s="407"/>
      <c r="B95" s="408"/>
      <c r="C95" s="409" t="s">
        <v>153</v>
      </c>
      <c r="D95" s="82">
        <v>1</v>
      </c>
      <c r="E95" s="162"/>
      <c r="F95" s="83">
        <f>D95*E95</f>
        <v>0</v>
      </c>
    </row>
    <row r="96" spans="1:6" ht="60" customHeight="1">
      <c r="A96" s="407" t="s">
        <v>126</v>
      </c>
      <c r="B96" s="408" t="s">
        <v>262</v>
      </c>
      <c r="C96" s="409"/>
      <c r="D96" s="82"/>
      <c r="E96" s="83"/>
      <c r="F96" s="83"/>
    </row>
    <row r="97" spans="1:6" ht="18" customHeight="1">
      <c r="A97" s="407"/>
      <c r="B97" s="458" t="s">
        <v>237</v>
      </c>
      <c r="C97" s="409" t="s">
        <v>115</v>
      </c>
      <c r="D97" s="82">
        <v>3</v>
      </c>
      <c r="E97" s="162"/>
      <c r="F97" s="83">
        <f>D97*E97</f>
        <v>0</v>
      </c>
    </row>
    <row r="98" spans="1:6" ht="18" customHeight="1">
      <c r="A98" s="407"/>
      <c r="B98" s="458" t="s">
        <v>238</v>
      </c>
      <c r="C98" s="409" t="s">
        <v>115</v>
      </c>
      <c r="D98" s="82">
        <v>3</v>
      </c>
      <c r="E98" s="162"/>
      <c r="F98" s="83">
        <f t="shared" ref="F98:F102" si="0">D98*E98</f>
        <v>0</v>
      </c>
    </row>
    <row r="99" spans="1:6" ht="18" customHeight="1">
      <c r="A99" s="407"/>
      <c r="B99" s="458" t="s">
        <v>239</v>
      </c>
      <c r="C99" s="409" t="s">
        <v>115</v>
      </c>
      <c r="D99" s="82">
        <v>2</v>
      </c>
      <c r="E99" s="162"/>
      <c r="F99" s="83">
        <f t="shared" si="0"/>
        <v>0</v>
      </c>
    </row>
    <row r="100" spans="1:6" ht="18" customHeight="1">
      <c r="A100" s="407"/>
      <c r="B100" s="458" t="s">
        <v>240</v>
      </c>
      <c r="C100" s="409" t="s">
        <v>115</v>
      </c>
      <c r="D100" s="82">
        <v>2</v>
      </c>
      <c r="E100" s="162"/>
      <c r="F100" s="83">
        <f t="shared" si="0"/>
        <v>0</v>
      </c>
    </row>
    <row r="101" spans="1:6" ht="18" customHeight="1">
      <c r="A101" s="407"/>
      <c r="B101" s="458" t="s">
        <v>241</v>
      </c>
      <c r="C101" s="409" t="s">
        <v>115</v>
      </c>
      <c r="D101" s="82">
        <v>3</v>
      </c>
      <c r="E101" s="162"/>
      <c r="F101" s="83">
        <f t="shared" si="0"/>
        <v>0</v>
      </c>
    </row>
    <row r="102" spans="1:6" ht="18" customHeight="1">
      <c r="A102" s="407"/>
      <c r="B102" s="458" t="s">
        <v>242</v>
      </c>
      <c r="C102" s="409" t="s">
        <v>153</v>
      </c>
      <c r="D102" s="82">
        <v>1</v>
      </c>
      <c r="E102" s="162"/>
      <c r="F102" s="83">
        <f t="shared" si="0"/>
        <v>0</v>
      </c>
    </row>
    <row r="103" spans="1:6" ht="129.75" customHeight="1">
      <c r="A103" s="407" t="s">
        <v>127</v>
      </c>
      <c r="B103" s="457" t="s">
        <v>289</v>
      </c>
      <c r="C103" s="409"/>
      <c r="D103" s="82"/>
      <c r="E103" s="83"/>
      <c r="F103" s="83"/>
    </row>
    <row r="104" spans="1:6" ht="15" customHeight="1">
      <c r="A104" s="407"/>
      <c r="B104" s="457" t="s">
        <v>265</v>
      </c>
      <c r="C104" s="409" t="s">
        <v>124</v>
      </c>
      <c r="D104" s="274">
        <v>14.22</v>
      </c>
      <c r="E104" s="162"/>
      <c r="F104" s="83">
        <f>D104*E104</f>
        <v>0</v>
      </c>
    </row>
    <row r="105" spans="1:6" ht="90" customHeight="1">
      <c r="A105" s="407" t="s">
        <v>128</v>
      </c>
      <c r="B105" s="457" t="s">
        <v>251</v>
      </c>
      <c r="C105" s="409"/>
      <c r="D105" s="82"/>
      <c r="E105" s="83"/>
      <c r="F105" s="83"/>
    </row>
    <row r="106" spans="1:6" ht="15" customHeight="1">
      <c r="A106" s="407"/>
      <c r="B106" s="457"/>
      <c r="C106" s="409" t="s">
        <v>124</v>
      </c>
      <c r="D106" s="82">
        <v>27.34</v>
      </c>
      <c r="E106" s="162"/>
      <c r="F106" s="83">
        <f>D106*E106</f>
        <v>0</v>
      </c>
    </row>
    <row r="107" spans="1:6" ht="36" customHeight="1">
      <c r="A107" s="407" t="s">
        <v>129</v>
      </c>
      <c r="B107" s="457" t="s">
        <v>313</v>
      </c>
      <c r="C107" s="409"/>
      <c r="D107" s="82"/>
      <c r="E107" s="83"/>
      <c r="F107" s="83"/>
    </row>
    <row r="108" spans="1:6" ht="69.75" customHeight="1">
      <c r="A108" s="407"/>
      <c r="B108" s="457" t="s">
        <v>314</v>
      </c>
      <c r="C108" s="409"/>
      <c r="D108" s="82"/>
      <c r="E108" s="83"/>
      <c r="F108" s="83"/>
    </row>
    <row r="109" spans="1:6" ht="18" customHeight="1">
      <c r="A109" s="407"/>
      <c r="B109" s="457"/>
      <c r="C109" s="409" t="s">
        <v>186</v>
      </c>
      <c r="D109" s="141">
        <v>4.2300000000000004</v>
      </c>
      <c r="E109" s="162"/>
      <c r="F109" s="83">
        <f>D109*E109</f>
        <v>0</v>
      </c>
    </row>
    <row r="110" spans="1:6" ht="158.25" customHeight="1">
      <c r="A110" s="407" t="s">
        <v>272</v>
      </c>
      <c r="B110" s="457" t="s">
        <v>303</v>
      </c>
      <c r="C110" s="409"/>
      <c r="D110" s="82"/>
      <c r="E110" s="83"/>
      <c r="F110" s="83"/>
    </row>
    <row r="111" spans="1:6" ht="15" customHeight="1">
      <c r="A111" s="407"/>
      <c r="B111" s="457" t="s">
        <v>266</v>
      </c>
      <c r="C111" s="409" t="s">
        <v>124</v>
      </c>
      <c r="D111" s="82">
        <v>14.22</v>
      </c>
      <c r="E111" s="162"/>
      <c r="F111" s="83">
        <f>D111*E111</f>
        <v>0</v>
      </c>
    </row>
    <row r="112" spans="1:6" ht="16.5" customHeight="1">
      <c r="A112" s="407"/>
      <c r="B112" s="457" t="s">
        <v>267</v>
      </c>
      <c r="C112" s="409" t="s">
        <v>186</v>
      </c>
      <c r="D112" s="141">
        <v>16.98</v>
      </c>
      <c r="E112" s="163"/>
      <c r="F112" s="83">
        <f>D112*E112</f>
        <v>0</v>
      </c>
    </row>
    <row r="113" spans="1:6" ht="99.75" customHeight="1">
      <c r="A113" s="407" t="s">
        <v>272</v>
      </c>
      <c r="B113" s="457" t="s">
        <v>318</v>
      </c>
      <c r="C113" s="409"/>
      <c r="D113" s="82"/>
      <c r="E113" s="83"/>
      <c r="F113" s="83"/>
    </row>
    <row r="114" spans="1:6" ht="83.25" customHeight="1">
      <c r="A114" s="407"/>
      <c r="B114" s="457" t="s">
        <v>317</v>
      </c>
      <c r="C114" s="459"/>
      <c r="D114" s="460"/>
      <c r="E114" s="5"/>
      <c r="F114" s="460"/>
    </row>
    <row r="115" spans="1:6" ht="15.75" customHeight="1">
      <c r="A115" s="407"/>
      <c r="B115" s="457"/>
      <c r="C115" s="409" t="s">
        <v>124</v>
      </c>
      <c r="D115" s="82">
        <v>12.25</v>
      </c>
      <c r="E115" s="161"/>
      <c r="F115" s="83">
        <f>D115*E115</f>
        <v>0</v>
      </c>
    </row>
    <row r="116" spans="1:6" ht="15.75" customHeight="1">
      <c r="A116" s="407"/>
      <c r="B116" s="457"/>
      <c r="C116" s="409"/>
      <c r="D116" s="82"/>
      <c r="E116" s="83"/>
      <c r="F116" s="83"/>
    </row>
    <row r="117" spans="1:6">
      <c r="A117" s="407"/>
      <c r="B117" s="429" t="s">
        <v>130</v>
      </c>
      <c r="C117" s="461"/>
      <c r="D117" s="142"/>
      <c r="E117" s="143"/>
      <c r="F117" s="143">
        <f>SUM(F82:F115)</f>
        <v>0</v>
      </c>
    </row>
    <row r="118" spans="1:6">
      <c r="A118" s="407"/>
      <c r="B118" s="440"/>
      <c r="C118" s="462"/>
      <c r="D118" s="144"/>
      <c r="E118" s="145"/>
      <c r="F118" s="145"/>
    </row>
    <row r="119" spans="1:6" ht="17.25" customHeight="1">
      <c r="A119" s="463"/>
      <c r="B119" s="451" t="s">
        <v>243</v>
      </c>
      <c r="C119" s="464"/>
      <c r="D119" s="465"/>
      <c r="E119" s="146"/>
      <c r="F119" s="465"/>
    </row>
    <row r="120" spans="1:6" ht="15.75" customHeight="1">
      <c r="A120" s="407"/>
      <c r="B120" s="454" t="s">
        <v>110</v>
      </c>
      <c r="C120" s="455" t="s">
        <v>111</v>
      </c>
      <c r="D120" s="147" t="s">
        <v>112</v>
      </c>
      <c r="E120" s="137" t="s">
        <v>113</v>
      </c>
      <c r="F120" s="137" t="s">
        <v>114</v>
      </c>
    </row>
    <row r="121" spans="1:6">
      <c r="A121" s="407"/>
      <c r="B121" s="466"/>
      <c r="C121" s="409"/>
      <c r="D121" s="82"/>
      <c r="E121" s="83"/>
      <c r="F121" s="83"/>
    </row>
    <row r="122" spans="1:6">
      <c r="A122" s="407"/>
      <c r="B122" s="456" t="s">
        <v>117</v>
      </c>
      <c r="C122" s="409"/>
      <c r="D122" s="82"/>
      <c r="E122" s="83"/>
      <c r="F122" s="83"/>
    </row>
    <row r="123" spans="1:6" ht="29.25" customHeight="1">
      <c r="A123" s="407"/>
      <c r="B123" s="457" t="s">
        <v>140</v>
      </c>
      <c r="C123" s="409"/>
      <c r="D123" s="82"/>
      <c r="E123" s="83"/>
      <c r="F123" s="83"/>
    </row>
    <row r="124" spans="1:6" ht="69.95" customHeight="1">
      <c r="A124" s="407"/>
      <c r="B124" s="457" t="s">
        <v>141</v>
      </c>
      <c r="C124" s="409"/>
      <c r="D124" s="82"/>
      <c r="E124" s="83"/>
      <c r="F124" s="83"/>
    </row>
    <row r="125" spans="1:6" ht="80.099999999999994" customHeight="1">
      <c r="A125" s="407"/>
      <c r="B125" s="457" t="s">
        <v>142</v>
      </c>
      <c r="C125" s="409"/>
      <c r="D125" s="82"/>
      <c r="E125" s="83"/>
      <c r="F125" s="83"/>
    </row>
    <row r="126" spans="1:6" ht="18" customHeight="1">
      <c r="A126" s="407"/>
      <c r="B126" s="457"/>
      <c r="C126" s="409"/>
      <c r="D126" s="82"/>
      <c r="E126" s="83"/>
      <c r="F126" s="83"/>
    </row>
    <row r="127" spans="1:6" ht="91.5" customHeight="1">
      <c r="A127" s="407" t="s">
        <v>131</v>
      </c>
      <c r="B127" s="457" t="s">
        <v>290</v>
      </c>
      <c r="C127" s="409"/>
      <c r="D127" s="82"/>
      <c r="E127" s="83"/>
      <c r="F127" s="83"/>
    </row>
    <row r="128" spans="1:6" ht="17.25" customHeight="1">
      <c r="A128" s="407"/>
      <c r="B128" s="457"/>
      <c r="C128" s="409" t="s">
        <v>124</v>
      </c>
      <c r="D128" s="141">
        <v>14.7</v>
      </c>
      <c r="E128" s="161"/>
      <c r="F128" s="83">
        <f>D128*E128</f>
        <v>0</v>
      </c>
    </row>
    <row r="129" spans="1:6" ht="135.75" customHeight="1">
      <c r="A129" s="407" t="s">
        <v>132</v>
      </c>
      <c r="B129" s="457" t="s">
        <v>291</v>
      </c>
      <c r="C129" s="409"/>
      <c r="D129" s="141"/>
      <c r="E129" s="83"/>
      <c r="F129" s="83"/>
    </row>
    <row r="130" spans="1:6" ht="17.25" customHeight="1">
      <c r="A130" s="407"/>
      <c r="B130" s="457"/>
      <c r="C130" s="409" t="s">
        <v>124</v>
      </c>
      <c r="D130" s="141">
        <v>22.98</v>
      </c>
      <c r="E130" s="162"/>
      <c r="F130" s="83">
        <f>D130*E130</f>
        <v>0</v>
      </c>
    </row>
    <row r="131" spans="1:6" ht="87" customHeight="1">
      <c r="A131" s="407" t="s">
        <v>133</v>
      </c>
      <c r="B131" s="457" t="s">
        <v>252</v>
      </c>
      <c r="C131" s="409"/>
      <c r="D131" s="82"/>
      <c r="E131" s="83"/>
      <c r="F131" s="83"/>
    </row>
    <row r="132" spans="1:6" ht="18" customHeight="1">
      <c r="A132" s="407" t="s">
        <v>144</v>
      </c>
      <c r="B132" s="457" t="s">
        <v>145</v>
      </c>
      <c r="C132" s="409" t="s">
        <v>146</v>
      </c>
      <c r="D132" s="141">
        <v>40</v>
      </c>
      <c r="E132" s="161"/>
      <c r="F132" s="83">
        <f>D132*E132</f>
        <v>0</v>
      </c>
    </row>
    <row r="133" spans="1:6" ht="18.75" customHeight="1">
      <c r="A133" s="407"/>
      <c r="B133" s="457" t="s">
        <v>147</v>
      </c>
      <c r="C133" s="409" t="s">
        <v>146</v>
      </c>
      <c r="D133" s="141">
        <v>60</v>
      </c>
      <c r="E133" s="161"/>
      <c r="F133" s="83">
        <f>D133*E133</f>
        <v>0</v>
      </c>
    </row>
    <row r="134" spans="1:6" ht="90" customHeight="1">
      <c r="A134" s="407" t="s">
        <v>134</v>
      </c>
      <c r="B134" s="457" t="s">
        <v>312</v>
      </c>
      <c r="C134" s="409"/>
      <c r="D134" s="141"/>
      <c r="E134" s="83"/>
      <c r="F134" s="83"/>
    </row>
    <row r="135" spans="1:6" s="23" customFormat="1" ht="16.5" customHeight="1">
      <c r="A135" s="407"/>
      <c r="B135" s="457"/>
      <c r="C135" s="409" t="s">
        <v>186</v>
      </c>
      <c r="D135" s="148">
        <v>5.64</v>
      </c>
      <c r="E135" s="161"/>
      <c r="F135" s="83">
        <f>D135*E135</f>
        <v>0</v>
      </c>
    </row>
    <row r="136" spans="1:6" s="23" customFormat="1" ht="103.5" customHeight="1">
      <c r="A136" s="407" t="s">
        <v>135</v>
      </c>
      <c r="B136" s="457" t="s">
        <v>294</v>
      </c>
      <c r="C136" s="409"/>
      <c r="D136" s="148"/>
      <c r="E136" s="139"/>
      <c r="F136" s="83"/>
    </row>
    <row r="137" spans="1:6" s="23" customFormat="1" ht="15.75" customHeight="1">
      <c r="A137" s="407"/>
      <c r="B137" s="457"/>
      <c r="C137" s="409" t="s">
        <v>124</v>
      </c>
      <c r="D137" s="148">
        <v>13.48</v>
      </c>
      <c r="E137" s="161"/>
      <c r="F137" s="83">
        <f>D137*E137</f>
        <v>0</v>
      </c>
    </row>
    <row r="138" spans="1:6" s="23" customFormat="1" ht="64.5" customHeight="1">
      <c r="A138" s="407" t="s">
        <v>136</v>
      </c>
      <c r="B138" s="457" t="s">
        <v>295</v>
      </c>
      <c r="C138" s="409"/>
      <c r="D138" s="148"/>
      <c r="E138" s="139"/>
      <c r="F138" s="83"/>
    </row>
    <row r="139" spans="1:6" s="23" customFormat="1" ht="15.75" customHeight="1">
      <c r="A139" s="407"/>
      <c r="B139" s="457"/>
      <c r="C139" s="409" t="s">
        <v>124</v>
      </c>
      <c r="D139" s="148">
        <v>8.83</v>
      </c>
      <c r="E139" s="161"/>
      <c r="F139" s="83">
        <f>D139*E139</f>
        <v>0</v>
      </c>
    </row>
    <row r="140" spans="1:6" s="23" customFormat="1" ht="34.5" customHeight="1">
      <c r="A140" s="407" t="s">
        <v>137</v>
      </c>
      <c r="B140" s="457" t="s">
        <v>772</v>
      </c>
      <c r="C140" s="409"/>
      <c r="D140" s="140"/>
      <c r="E140" s="139"/>
      <c r="F140" s="83"/>
    </row>
    <row r="141" spans="1:6" s="23" customFormat="1" ht="16.5" customHeight="1">
      <c r="A141" s="407"/>
      <c r="B141" s="457"/>
      <c r="C141" s="409" t="s">
        <v>115</v>
      </c>
      <c r="D141" s="148">
        <v>1</v>
      </c>
      <c r="E141" s="161"/>
      <c r="F141" s="83">
        <f>D141*E141</f>
        <v>0</v>
      </c>
    </row>
    <row r="142" spans="1:6" s="23" customFormat="1" ht="69.95" customHeight="1">
      <c r="A142" s="407" t="s">
        <v>138</v>
      </c>
      <c r="B142" s="457" t="s">
        <v>253</v>
      </c>
      <c r="C142" s="409"/>
      <c r="D142" s="140"/>
      <c r="E142" s="139"/>
      <c r="F142" s="83"/>
    </row>
    <row r="143" spans="1:6" s="23" customFormat="1" ht="15" customHeight="1">
      <c r="A143" s="407"/>
      <c r="B143" s="457" t="s">
        <v>292</v>
      </c>
      <c r="C143" s="409" t="s">
        <v>146</v>
      </c>
      <c r="D143" s="140">
        <v>40</v>
      </c>
      <c r="E143" s="161"/>
      <c r="F143" s="83">
        <f>D143*E143</f>
        <v>0</v>
      </c>
    </row>
    <row r="144" spans="1:6" s="23" customFormat="1" ht="16.5" customHeight="1">
      <c r="A144" s="407"/>
      <c r="B144" s="457" t="s">
        <v>293</v>
      </c>
      <c r="C144" s="409" t="s">
        <v>146</v>
      </c>
      <c r="D144" s="140">
        <v>60</v>
      </c>
      <c r="E144" s="161"/>
      <c r="F144" s="83">
        <f>D144*E144</f>
        <v>0</v>
      </c>
    </row>
    <row r="145" spans="1:6" ht="39.950000000000003" customHeight="1">
      <c r="A145" s="407" t="s">
        <v>302</v>
      </c>
      <c r="B145" s="457" t="s">
        <v>254</v>
      </c>
      <c r="C145" s="409"/>
      <c r="D145" s="82"/>
      <c r="E145" s="83"/>
      <c r="F145" s="83"/>
    </row>
    <row r="146" spans="1:6" ht="15.75" customHeight="1">
      <c r="A146" s="407"/>
      <c r="B146" s="458"/>
      <c r="C146" s="409" t="s">
        <v>322</v>
      </c>
      <c r="D146" s="82">
        <v>1</v>
      </c>
      <c r="E146" s="162"/>
      <c r="F146" s="83">
        <f>D146*E146</f>
        <v>0</v>
      </c>
    </row>
    <row r="147" spans="1:6" s="25" customFormat="1">
      <c r="A147" s="467"/>
      <c r="B147" s="467"/>
      <c r="C147" s="468"/>
      <c r="D147" s="469"/>
      <c r="F147" s="149"/>
    </row>
    <row r="148" spans="1:6">
      <c r="A148" s="407"/>
      <c r="B148" s="470" t="s">
        <v>139</v>
      </c>
      <c r="C148" s="430"/>
      <c r="D148" s="133"/>
      <c r="E148" s="150"/>
      <c r="F148" s="151">
        <f>SUM(F128:F146)</f>
        <v>0</v>
      </c>
    </row>
    <row r="149" spans="1:6">
      <c r="A149" s="407"/>
      <c r="B149" s="416"/>
      <c r="C149" s="409"/>
      <c r="D149" s="129"/>
      <c r="E149" s="132"/>
      <c r="F149" s="149"/>
    </row>
    <row r="150" spans="1:6" ht="15.75" customHeight="1">
      <c r="A150" s="463"/>
      <c r="B150" s="451" t="s">
        <v>244</v>
      </c>
      <c r="C150" s="464"/>
      <c r="D150" s="465"/>
      <c r="E150" s="146"/>
      <c r="F150" s="465"/>
    </row>
    <row r="151" spans="1:6" ht="15.75" customHeight="1">
      <c r="A151" s="407"/>
      <c r="B151" s="454" t="s">
        <v>110</v>
      </c>
      <c r="C151" s="455" t="s">
        <v>111</v>
      </c>
      <c r="D151" s="147" t="s">
        <v>112</v>
      </c>
      <c r="E151" s="137" t="s">
        <v>113</v>
      </c>
      <c r="F151" s="137" t="s">
        <v>114</v>
      </c>
    </row>
    <row r="152" spans="1:6" ht="18" customHeight="1">
      <c r="A152" s="407"/>
      <c r="B152" s="457"/>
      <c r="C152" s="409"/>
      <c r="D152" s="82"/>
      <c r="E152" s="83"/>
      <c r="F152" s="83"/>
    </row>
    <row r="153" spans="1:6" ht="90" customHeight="1">
      <c r="A153" s="407" t="s">
        <v>143</v>
      </c>
      <c r="B153" s="457" t="s">
        <v>320</v>
      </c>
      <c r="C153" s="409"/>
      <c r="D153" s="82"/>
      <c r="E153" s="83"/>
      <c r="F153" s="83"/>
    </row>
    <row r="154" spans="1:6" ht="18" customHeight="1">
      <c r="A154" s="407"/>
      <c r="B154" s="457"/>
      <c r="C154" s="409" t="s">
        <v>124</v>
      </c>
      <c r="D154" s="141">
        <v>34</v>
      </c>
      <c r="E154" s="162"/>
      <c r="F154" s="139">
        <f>D154*E154</f>
        <v>0</v>
      </c>
    </row>
    <row r="155" spans="1:6" ht="18" customHeight="1">
      <c r="A155" s="407"/>
      <c r="B155" s="457"/>
      <c r="C155" s="409"/>
      <c r="D155" s="82"/>
      <c r="E155" s="83"/>
      <c r="F155" s="83"/>
    </row>
    <row r="156" spans="1:6" ht="15.75" customHeight="1">
      <c r="A156" s="407"/>
      <c r="B156" s="470" t="s">
        <v>148</v>
      </c>
      <c r="C156" s="430"/>
      <c r="D156" s="133"/>
      <c r="E156" s="150"/>
      <c r="F156" s="150">
        <f>SUM(F153:F155)</f>
        <v>0</v>
      </c>
    </row>
    <row r="157" spans="1:6" ht="18" customHeight="1">
      <c r="A157" s="407"/>
      <c r="B157" s="457"/>
      <c r="C157" s="409"/>
      <c r="D157" s="82"/>
      <c r="E157" s="83"/>
      <c r="F157" s="83"/>
    </row>
    <row r="158" spans="1:6">
      <c r="A158" s="407"/>
      <c r="B158" s="471" t="s">
        <v>152</v>
      </c>
      <c r="C158" s="472"/>
      <c r="D158" s="152"/>
      <c r="E158" s="153"/>
      <c r="F158" s="154"/>
    </row>
    <row r="159" spans="1:6">
      <c r="A159" s="407"/>
      <c r="B159" s="473"/>
      <c r="C159" s="462"/>
      <c r="D159" s="155"/>
      <c r="E159" s="156"/>
      <c r="F159" s="135"/>
    </row>
    <row r="160" spans="1:6">
      <c r="A160" s="407"/>
      <c r="B160" s="451" t="s">
        <v>285</v>
      </c>
      <c r="C160" s="464"/>
      <c r="D160" s="465"/>
      <c r="E160" s="146"/>
      <c r="F160" s="465"/>
    </row>
    <row r="161" spans="1:6">
      <c r="A161" s="463"/>
      <c r="B161" s="454" t="s">
        <v>110</v>
      </c>
      <c r="C161" s="455" t="s">
        <v>111</v>
      </c>
      <c r="D161" s="147" t="s">
        <v>112</v>
      </c>
      <c r="E161" s="137" t="s">
        <v>113</v>
      </c>
      <c r="F161" s="137" t="s">
        <v>114</v>
      </c>
    </row>
    <row r="162" spans="1:6">
      <c r="A162" s="407"/>
      <c r="B162" s="457"/>
      <c r="C162" s="409"/>
      <c r="D162" s="129"/>
      <c r="E162" s="138"/>
      <c r="F162" s="138"/>
    </row>
    <row r="163" spans="1:6" ht="16.5" customHeight="1">
      <c r="A163" s="407"/>
      <c r="B163" s="457" t="s">
        <v>117</v>
      </c>
      <c r="C163" s="409"/>
      <c r="D163" s="129"/>
      <c r="E163" s="132"/>
      <c r="F163" s="132"/>
    </row>
    <row r="164" spans="1:6" ht="58.5" customHeight="1">
      <c r="A164" s="407"/>
      <c r="B164" s="457" t="s">
        <v>141</v>
      </c>
      <c r="C164" s="409"/>
      <c r="D164" s="82"/>
      <c r="E164" s="83"/>
      <c r="F164" s="83"/>
    </row>
    <row r="165" spans="1:6" ht="66" customHeight="1">
      <c r="A165" s="407"/>
      <c r="B165" s="457" t="s">
        <v>166</v>
      </c>
      <c r="C165" s="409"/>
      <c r="D165" s="82"/>
      <c r="E165" s="83"/>
      <c r="F165" s="83"/>
    </row>
    <row r="166" spans="1:6" ht="45.75" customHeight="1">
      <c r="A166" s="407"/>
      <c r="B166" s="457" t="s">
        <v>167</v>
      </c>
      <c r="C166" s="409"/>
      <c r="D166" s="82"/>
      <c r="E166" s="83"/>
      <c r="F166" s="83"/>
    </row>
    <row r="167" spans="1:6" ht="25.5" customHeight="1">
      <c r="A167" s="407"/>
      <c r="B167" s="457" t="s">
        <v>296</v>
      </c>
      <c r="C167" s="409"/>
      <c r="D167" s="82"/>
      <c r="E167" s="83"/>
      <c r="F167" s="83"/>
    </row>
    <row r="168" spans="1:6" ht="15" customHeight="1">
      <c r="A168" s="407"/>
      <c r="B168" s="457"/>
      <c r="C168" s="409"/>
      <c r="D168" s="82"/>
      <c r="E168" s="83"/>
      <c r="F168" s="83"/>
    </row>
    <row r="169" spans="1:6" ht="89.25" customHeight="1">
      <c r="A169" s="407" t="s">
        <v>118</v>
      </c>
      <c r="B169" s="457" t="s">
        <v>297</v>
      </c>
      <c r="C169" s="409"/>
      <c r="D169" s="82"/>
      <c r="E169" s="83"/>
      <c r="F169" s="83"/>
    </row>
    <row r="170" spans="1:6" ht="55.5" customHeight="1">
      <c r="A170" s="407"/>
      <c r="B170" s="457" t="s">
        <v>270</v>
      </c>
      <c r="C170" s="409"/>
      <c r="D170" s="82"/>
      <c r="E170" s="83"/>
      <c r="F170" s="83"/>
    </row>
    <row r="171" spans="1:6" ht="82.5" customHeight="1">
      <c r="A171" s="407"/>
      <c r="B171" s="457" t="s">
        <v>168</v>
      </c>
      <c r="C171" s="409"/>
      <c r="D171" s="82"/>
      <c r="E171" s="83"/>
      <c r="F171" s="83"/>
    </row>
    <row r="172" spans="1:6" s="23" customFormat="1" ht="15.75" customHeight="1">
      <c r="A172" s="407"/>
      <c r="B172" s="457" t="s">
        <v>255</v>
      </c>
      <c r="C172" s="409" t="s">
        <v>124</v>
      </c>
      <c r="D172" s="140">
        <v>1.62</v>
      </c>
      <c r="E172" s="161"/>
      <c r="F172" s="83">
        <f>D172*E172</f>
        <v>0</v>
      </c>
    </row>
    <row r="173" spans="1:6" s="23" customFormat="1" ht="16.5" customHeight="1">
      <c r="A173" s="407"/>
      <c r="B173" s="457" t="s">
        <v>171</v>
      </c>
      <c r="C173" s="409" t="s">
        <v>115</v>
      </c>
      <c r="D173" s="157">
        <v>1</v>
      </c>
      <c r="E173" s="164"/>
      <c r="F173" s="83">
        <f>D173*E173</f>
        <v>0</v>
      </c>
    </row>
    <row r="174" spans="1:6" s="23" customFormat="1" ht="54" customHeight="1">
      <c r="A174" s="407" t="s">
        <v>119</v>
      </c>
      <c r="B174" s="457" t="s">
        <v>298</v>
      </c>
      <c r="C174" s="409"/>
      <c r="D174" s="157"/>
      <c r="E174" s="158"/>
      <c r="F174" s="83"/>
    </row>
    <row r="175" spans="1:6" s="23" customFormat="1" ht="79.5" customHeight="1">
      <c r="A175" s="407"/>
      <c r="B175" s="457" t="s">
        <v>299</v>
      </c>
      <c r="C175" s="409"/>
      <c r="D175" s="157"/>
      <c r="E175" s="158"/>
      <c r="F175" s="83"/>
    </row>
    <row r="176" spans="1:6" s="23" customFormat="1" ht="15.75" customHeight="1">
      <c r="A176" s="407"/>
      <c r="B176" s="457" t="s">
        <v>169</v>
      </c>
      <c r="C176" s="409" t="s">
        <v>124</v>
      </c>
      <c r="D176" s="157">
        <v>10.36</v>
      </c>
      <c r="E176" s="164"/>
      <c r="F176" s="83">
        <f>D176*E176</f>
        <v>0</v>
      </c>
    </row>
    <row r="177" spans="1:6" s="23" customFormat="1">
      <c r="A177" s="407"/>
      <c r="B177" s="457" t="s">
        <v>268</v>
      </c>
      <c r="C177" s="409" t="s">
        <v>115</v>
      </c>
      <c r="D177" s="157">
        <v>3</v>
      </c>
      <c r="E177" s="161"/>
      <c r="F177" s="83">
        <f>D177*E177</f>
        <v>0</v>
      </c>
    </row>
    <row r="178" spans="1:6" ht="69.75" customHeight="1">
      <c r="A178" s="407" t="s">
        <v>120</v>
      </c>
      <c r="B178" s="457" t="s">
        <v>300</v>
      </c>
      <c r="C178" s="409"/>
      <c r="D178" s="129"/>
      <c r="E178" s="145"/>
      <c r="F178" s="83"/>
    </row>
    <row r="179" spans="1:6" ht="80.25" customHeight="1">
      <c r="A179" s="463"/>
      <c r="B179" s="457" t="s">
        <v>172</v>
      </c>
      <c r="C179" s="468"/>
      <c r="D179" s="460"/>
      <c r="E179" s="5"/>
      <c r="F179" s="83"/>
    </row>
    <row r="180" spans="1:6" s="23" customFormat="1" ht="15.75" customHeight="1">
      <c r="A180" s="407"/>
      <c r="B180" s="457" t="s">
        <v>169</v>
      </c>
      <c r="C180" s="409" t="s">
        <v>124</v>
      </c>
      <c r="D180" s="140">
        <v>13.94</v>
      </c>
      <c r="E180" s="161"/>
      <c r="F180" s="83">
        <f>D180*E180</f>
        <v>0</v>
      </c>
    </row>
    <row r="181" spans="1:6" s="23" customFormat="1">
      <c r="A181" s="407"/>
      <c r="B181" s="457" t="s">
        <v>268</v>
      </c>
      <c r="C181" s="409" t="s">
        <v>115</v>
      </c>
      <c r="D181" s="157">
        <v>2</v>
      </c>
      <c r="E181" s="165"/>
      <c r="F181" s="83">
        <f>D181*E181</f>
        <v>0</v>
      </c>
    </row>
    <row r="182" spans="1:6" ht="132.75" customHeight="1">
      <c r="A182" s="407" t="s">
        <v>121</v>
      </c>
      <c r="B182" s="457" t="s">
        <v>301</v>
      </c>
      <c r="C182" s="409"/>
      <c r="D182" s="129"/>
      <c r="E182" s="145"/>
      <c r="F182" s="83"/>
    </row>
    <row r="183" spans="1:6" ht="48" customHeight="1">
      <c r="A183" s="407"/>
      <c r="B183" s="457" t="s">
        <v>271</v>
      </c>
      <c r="C183" s="409"/>
      <c r="D183" s="82"/>
      <c r="E183" s="83"/>
      <c r="F183" s="83"/>
    </row>
    <row r="184" spans="1:6" ht="76.5" customHeight="1">
      <c r="A184" s="463"/>
      <c r="B184" s="457" t="s">
        <v>256</v>
      </c>
      <c r="C184" s="468"/>
      <c r="D184" s="460"/>
      <c r="E184" s="5"/>
      <c r="F184" s="83"/>
    </row>
    <row r="185" spans="1:6" s="23" customFormat="1" ht="15.75" customHeight="1">
      <c r="A185" s="407"/>
      <c r="B185" s="457" t="s">
        <v>257</v>
      </c>
      <c r="C185" s="409" t="s">
        <v>124</v>
      </c>
      <c r="D185" s="140">
        <v>3.78</v>
      </c>
      <c r="E185" s="161"/>
      <c r="F185" s="83">
        <f>D185*E185</f>
        <v>0</v>
      </c>
    </row>
    <row r="186" spans="1:6" s="23" customFormat="1">
      <c r="A186" s="407"/>
      <c r="B186" s="457" t="s">
        <v>170</v>
      </c>
      <c r="C186" s="409" t="s">
        <v>115</v>
      </c>
      <c r="D186" s="157">
        <v>3</v>
      </c>
      <c r="E186" s="165"/>
      <c r="F186" s="83">
        <f>D186*E186</f>
        <v>0</v>
      </c>
    </row>
    <row r="187" spans="1:6" ht="86.25" customHeight="1">
      <c r="A187" s="407" t="s">
        <v>122</v>
      </c>
      <c r="B187" s="457" t="s">
        <v>324</v>
      </c>
      <c r="C187" s="409"/>
      <c r="D187" s="129"/>
      <c r="E187" s="83"/>
      <c r="F187" s="149"/>
    </row>
    <row r="188" spans="1:6" ht="53.25" customHeight="1">
      <c r="A188" s="407"/>
      <c r="B188" s="457" t="s">
        <v>323</v>
      </c>
      <c r="C188" s="409"/>
      <c r="D188" s="129"/>
      <c r="E188" s="83"/>
      <c r="F188" s="149"/>
    </row>
    <row r="189" spans="1:6" s="23" customFormat="1" ht="14.25" customHeight="1">
      <c r="A189" s="407"/>
      <c r="B189" s="457"/>
      <c r="C189" s="409" t="s">
        <v>124</v>
      </c>
      <c r="D189" s="275">
        <v>14.22</v>
      </c>
      <c r="E189" s="161"/>
      <c r="F189" s="139">
        <f>D189*E189</f>
        <v>0</v>
      </c>
    </row>
    <row r="190" spans="1:6" ht="14.25" customHeight="1">
      <c r="A190" s="407"/>
      <c r="B190" s="457"/>
      <c r="C190" s="409"/>
      <c r="D190" s="129"/>
      <c r="E190" s="83"/>
      <c r="F190" s="83"/>
    </row>
    <row r="191" spans="1:6" ht="14.25" customHeight="1">
      <c r="A191" s="407"/>
      <c r="B191" s="457"/>
      <c r="C191" s="409"/>
      <c r="D191" s="129"/>
      <c r="E191" s="83"/>
      <c r="F191" s="83"/>
    </row>
    <row r="192" spans="1:6" ht="14.25" customHeight="1">
      <c r="A192" s="407"/>
      <c r="B192" s="470" t="s">
        <v>273</v>
      </c>
      <c r="C192" s="430"/>
      <c r="D192" s="133"/>
      <c r="E192" s="150"/>
      <c r="F192" s="143">
        <f>SUM(F172:F189)</f>
        <v>0</v>
      </c>
    </row>
    <row r="193" spans="1:6" ht="14.25" customHeight="1">
      <c r="A193" s="407"/>
      <c r="B193" s="457"/>
      <c r="C193" s="409"/>
      <c r="D193" s="129"/>
      <c r="E193" s="83"/>
      <c r="F193" s="83"/>
    </row>
    <row r="194" spans="1:6">
      <c r="A194" s="407"/>
      <c r="B194" s="440"/>
      <c r="C194" s="462"/>
      <c r="D194" s="155"/>
      <c r="E194" s="156"/>
      <c r="F194" s="135"/>
    </row>
    <row r="195" spans="1:6" ht="15.75" customHeight="1">
      <c r="A195" s="463"/>
      <c r="B195" s="451" t="s">
        <v>286</v>
      </c>
      <c r="C195" s="464"/>
      <c r="D195" s="465"/>
      <c r="E195" s="146"/>
      <c r="F195" s="465"/>
    </row>
    <row r="196" spans="1:6" ht="15.75" customHeight="1">
      <c r="A196" s="407"/>
      <c r="B196" s="454" t="s">
        <v>110</v>
      </c>
      <c r="C196" s="455" t="s">
        <v>111</v>
      </c>
      <c r="D196" s="147" t="s">
        <v>112</v>
      </c>
      <c r="E196" s="137" t="s">
        <v>113</v>
      </c>
      <c r="F196" s="137" t="s">
        <v>114</v>
      </c>
    </row>
    <row r="197" spans="1:6" ht="15.75" customHeight="1">
      <c r="A197" s="407"/>
      <c r="B197" s="457"/>
      <c r="C197" s="409"/>
      <c r="D197" s="82"/>
      <c r="E197" s="83"/>
      <c r="F197" s="83"/>
    </row>
    <row r="198" spans="1:6" ht="15.75" customHeight="1">
      <c r="A198" s="407"/>
      <c r="B198" s="457" t="s">
        <v>117</v>
      </c>
      <c r="C198" s="409"/>
      <c r="D198" s="82"/>
      <c r="E198" s="83"/>
      <c r="F198" s="83"/>
    </row>
    <row r="199" spans="1:6" ht="62.25" customHeight="1">
      <c r="A199" s="407"/>
      <c r="B199" s="457" t="s">
        <v>141</v>
      </c>
      <c r="C199" s="409"/>
      <c r="D199" s="82"/>
      <c r="E199" s="83"/>
      <c r="F199" s="83"/>
    </row>
    <row r="200" spans="1:6" ht="69" customHeight="1">
      <c r="A200" s="407"/>
      <c r="B200" s="457" t="s">
        <v>161</v>
      </c>
      <c r="C200" s="409"/>
      <c r="D200" s="82"/>
      <c r="E200" s="83"/>
      <c r="F200" s="83"/>
    </row>
    <row r="201" spans="1:6" ht="77.25" customHeight="1">
      <c r="A201" s="407"/>
      <c r="B201" s="457" t="s">
        <v>162</v>
      </c>
      <c r="C201" s="409"/>
      <c r="D201" s="82"/>
      <c r="E201" s="83"/>
      <c r="F201" s="83"/>
    </row>
    <row r="202" spans="1:6" ht="15.75" customHeight="1">
      <c r="A202" s="407"/>
      <c r="B202" s="458"/>
      <c r="C202" s="409"/>
      <c r="D202" s="82"/>
      <c r="E202" s="83"/>
      <c r="F202" s="83"/>
    </row>
    <row r="203" spans="1:6" ht="98.25" customHeight="1">
      <c r="A203" s="407" t="s">
        <v>131</v>
      </c>
      <c r="B203" s="457" t="s">
        <v>773</v>
      </c>
      <c r="C203" s="409"/>
      <c r="D203" s="82"/>
      <c r="E203" s="83"/>
      <c r="F203" s="83"/>
    </row>
    <row r="204" spans="1:6" ht="113.25" customHeight="1">
      <c r="A204" s="407"/>
      <c r="B204" s="457" t="s">
        <v>760</v>
      </c>
      <c r="C204" s="409"/>
      <c r="D204" s="82"/>
      <c r="E204" s="83"/>
      <c r="F204" s="83"/>
    </row>
    <row r="205" spans="1:6" ht="15.75" customHeight="1">
      <c r="A205" s="407"/>
      <c r="B205" s="457"/>
      <c r="C205" s="409" t="s">
        <v>124</v>
      </c>
      <c r="D205" s="82">
        <v>14.22</v>
      </c>
      <c r="E205" s="162"/>
      <c r="F205" s="83">
        <f>D205*E205</f>
        <v>0</v>
      </c>
    </row>
    <row r="206" spans="1:6" ht="15.75" customHeight="1">
      <c r="A206" s="407"/>
      <c r="B206" s="457" t="s">
        <v>310</v>
      </c>
      <c r="C206" s="409" t="s">
        <v>116</v>
      </c>
      <c r="D206" s="82">
        <v>9.24</v>
      </c>
      <c r="E206" s="162"/>
      <c r="F206" s="83">
        <f>D206*E206</f>
        <v>0</v>
      </c>
    </row>
    <row r="207" spans="1:6" ht="44.25" customHeight="1">
      <c r="A207" s="407" t="s">
        <v>132</v>
      </c>
      <c r="B207" s="457" t="s">
        <v>774</v>
      </c>
      <c r="C207" s="409"/>
      <c r="D207" s="82"/>
      <c r="E207" s="83"/>
      <c r="F207" s="83"/>
    </row>
    <row r="208" spans="1:6" ht="103.5" customHeight="1">
      <c r="A208" s="407"/>
      <c r="B208" s="457" t="s">
        <v>761</v>
      </c>
      <c r="C208" s="409"/>
      <c r="D208" s="82"/>
      <c r="E208" s="83"/>
      <c r="F208" s="83"/>
    </row>
    <row r="209" spans="1:6" ht="15.75" customHeight="1">
      <c r="A209" s="407"/>
      <c r="B209" s="457"/>
      <c r="C209" s="409" t="s">
        <v>124</v>
      </c>
      <c r="D209" s="82">
        <v>40.36</v>
      </c>
      <c r="E209" s="162"/>
      <c r="F209" s="83">
        <f>D209*E209</f>
        <v>0</v>
      </c>
    </row>
    <row r="210" spans="1:6" ht="54.75" customHeight="1">
      <c r="A210" s="407" t="s">
        <v>133</v>
      </c>
      <c r="B210" s="457" t="s">
        <v>315</v>
      </c>
      <c r="C210" s="409"/>
      <c r="D210" s="82"/>
      <c r="E210" s="83"/>
      <c r="F210" s="83"/>
    </row>
    <row r="211" spans="1:6" ht="99.75" customHeight="1">
      <c r="A211" s="407"/>
      <c r="B211" s="457" t="s">
        <v>761</v>
      </c>
      <c r="C211" s="409"/>
      <c r="D211" s="82"/>
      <c r="E211" s="83"/>
      <c r="F211" s="83"/>
    </row>
    <row r="212" spans="1:6" ht="15.75" customHeight="1">
      <c r="A212" s="407"/>
      <c r="B212" s="457"/>
      <c r="C212" s="409" t="s">
        <v>186</v>
      </c>
      <c r="D212" s="141">
        <v>12</v>
      </c>
      <c r="E212" s="162"/>
      <c r="F212" s="83">
        <f>D212*E212</f>
        <v>0</v>
      </c>
    </row>
    <row r="213" spans="1:6">
      <c r="A213" s="407"/>
      <c r="B213" s="456"/>
      <c r="C213" s="409"/>
      <c r="D213" s="82"/>
      <c r="E213" s="83"/>
      <c r="F213" s="139"/>
    </row>
    <row r="214" spans="1:6" ht="16.5" customHeight="1">
      <c r="A214" s="407"/>
      <c r="B214" s="470" t="s">
        <v>158</v>
      </c>
      <c r="C214" s="430"/>
      <c r="D214" s="133"/>
      <c r="E214" s="150"/>
      <c r="F214" s="143">
        <f>SUM(F205:F212)</f>
        <v>0</v>
      </c>
    </row>
    <row r="215" spans="1:6" ht="16.5" customHeight="1">
      <c r="A215" s="407"/>
      <c r="B215" s="416"/>
      <c r="C215" s="409"/>
      <c r="D215" s="129"/>
      <c r="E215" s="132"/>
      <c r="F215" s="145"/>
    </row>
    <row r="216" spans="1:6">
      <c r="A216" s="463"/>
      <c r="B216" s="451" t="s">
        <v>287</v>
      </c>
      <c r="C216" s="464"/>
      <c r="D216" s="465"/>
      <c r="E216" s="146"/>
      <c r="F216" s="465"/>
    </row>
    <row r="217" spans="1:6" ht="15.75" customHeight="1">
      <c r="A217" s="407"/>
      <c r="B217" s="454" t="s">
        <v>110</v>
      </c>
      <c r="C217" s="455" t="s">
        <v>111</v>
      </c>
      <c r="D217" s="147" t="s">
        <v>112</v>
      </c>
      <c r="E217" s="137" t="s">
        <v>113</v>
      </c>
      <c r="F217" s="137" t="s">
        <v>114</v>
      </c>
    </row>
    <row r="218" spans="1:6" ht="15.75" customHeight="1">
      <c r="A218" s="407"/>
      <c r="B218" s="457" t="s">
        <v>117</v>
      </c>
      <c r="C218" s="409"/>
      <c r="D218" s="82"/>
      <c r="E218" s="83"/>
      <c r="F218" s="83"/>
    </row>
    <row r="219" spans="1:6" ht="78" customHeight="1">
      <c r="A219" s="407"/>
      <c r="B219" s="457" t="s">
        <v>154</v>
      </c>
      <c r="C219" s="409"/>
      <c r="D219" s="82"/>
      <c r="E219" s="83"/>
      <c r="F219" s="83"/>
    </row>
    <row r="220" spans="1:6" ht="57" customHeight="1">
      <c r="A220" s="407"/>
      <c r="B220" s="457" t="s">
        <v>155</v>
      </c>
      <c r="C220" s="409"/>
      <c r="D220" s="82"/>
      <c r="E220" s="83"/>
      <c r="F220" s="83"/>
    </row>
    <row r="221" spans="1:6" ht="51.75" customHeight="1">
      <c r="A221" s="407"/>
      <c r="B221" s="457" t="s">
        <v>156</v>
      </c>
      <c r="C221" s="409"/>
      <c r="D221" s="82"/>
      <c r="E221" s="83"/>
      <c r="F221" s="83"/>
    </row>
    <row r="222" spans="1:6" s="23" customFormat="1" ht="27.75" customHeight="1">
      <c r="A222" s="407"/>
      <c r="B222" s="457" t="s">
        <v>321</v>
      </c>
      <c r="C222" s="409"/>
      <c r="D222" s="140"/>
      <c r="E222" s="139"/>
      <c r="F222" s="139"/>
    </row>
    <row r="223" spans="1:6">
      <c r="A223" s="407" t="s">
        <v>143</v>
      </c>
      <c r="B223" s="474" t="s">
        <v>269</v>
      </c>
      <c r="C223" s="409"/>
      <c r="D223" s="82"/>
      <c r="E223" s="83"/>
      <c r="F223" s="83"/>
    </row>
    <row r="224" spans="1:6" ht="45" customHeight="1">
      <c r="A224" s="407"/>
      <c r="B224" s="457" t="s">
        <v>328</v>
      </c>
      <c r="C224" s="409"/>
      <c r="D224" s="82"/>
      <c r="E224" s="83"/>
      <c r="F224" s="83"/>
    </row>
    <row r="225" spans="1:6" ht="133.5" customHeight="1">
      <c r="A225" s="407"/>
      <c r="B225" s="457" t="s">
        <v>330</v>
      </c>
      <c r="C225" s="409"/>
      <c r="D225" s="82"/>
      <c r="E225" s="83"/>
      <c r="F225" s="83"/>
    </row>
    <row r="226" spans="1:6" ht="101.25" customHeight="1">
      <c r="A226" s="407"/>
      <c r="B226" s="457" t="s">
        <v>329</v>
      </c>
      <c r="C226" s="409"/>
      <c r="D226" s="82"/>
      <c r="E226" s="83"/>
      <c r="F226" s="83"/>
    </row>
    <row r="227" spans="1:6" ht="98.25" customHeight="1">
      <c r="A227" s="407"/>
      <c r="B227" s="457" t="s">
        <v>157</v>
      </c>
      <c r="C227" s="409"/>
      <c r="D227" s="82"/>
      <c r="E227" s="83"/>
      <c r="F227" s="83"/>
    </row>
    <row r="228" spans="1:6" ht="15.75" customHeight="1">
      <c r="A228" s="407"/>
      <c r="B228" s="457"/>
      <c r="C228" s="409" t="s">
        <v>115</v>
      </c>
      <c r="D228" s="82">
        <v>1</v>
      </c>
      <c r="E228" s="162"/>
      <c r="F228" s="83">
        <f>D228*E228</f>
        <v>0</v>
      </c>
    </row>
    <row r="229" spans="1:6" ht="15.75" customHeight="1">
      <c r="A229" s="407"/>
      <c r="B229" s="457"/>
      <c r="C229" s="409"/>
      <c r="D229" s="82"/>
      <c r="E229" s="83"/>
      <c r="F229" s="83"/>
    </row>
    <row r="230" spans="1:6" ht="15.75" customHeight="1">
      <c r="A230" s="407"/>
      <c r="B230" s="470" t="s">
        <v>159</v>
      </c>
      <c r="C230" s="430"/>
      <c r="D230" s="133"/>
      <c r="E230" s="150"/>
      <c r="F230" s="143">
        <f>F228</f>
        <v>0</v>
      </c>
    </row>
    <row r="231" spans="1:6" ht="15.75" customHeight="1">
      <c r="A231" s="407"/>
      <c r="B231" s="457"/>
      <c r="C231" s="409"/>
      <c r="D231" s="82"/>
      <c r="E231" s="83"/>
      <c r="F231" s="83"/>
    </row>
    <row r="232" spans="1:6" ht="15.75" customHeight="1">
      <c r="A232" s="407"/>
      <c r="B232" s="458"/>
      <c r="C232" s="409"/>
      <c r="D232" s="82"/>
      <c r="E232" s="83"/>
      <c r="F232" s="83"/>
    </row>
    <row r="233" spans="1:6">
      <c r="A233" s="463"/>
      <c r="B233" s="451" t="s">
        <v>288</v>
      </c>
      <c r="C233" s="464"/>
      <c r="D233" s="465"/>
      <c r="E233" s="146"/>
      <c r="F233" s="465"/>
    </row>
    <row r="234" spans="1:6" ht="15.75" customHeight="1">
      <c r="A234" s="407"/>
      <c r="B234" s="454" t="s">
        <v>110</v>
      </c>
      <c r="C234" s="455" t="s">
        <v>111</v>
      </c>
      <c r="D234" s="147" t="s">
        <v>112</v>
      </c>
      <c r="E234" s="137" t="s">
        <v>113</v>
      </c>
      <c r="F234" s="137" t="s">
        <v>114</v>
      </c>
    </row>
    <row r="235" spans="1:6">
      <c r="A235" s="407"/>
      <c r="B235" s="466"/>
      <c r="C235" s="409"/>
      <c r="D235" s="82"/>
      <c r="E235" s="83"/>
      <c r="F235" s="83"/>
    </row>
    <row r="236" spans="1:6" ht="15.75" customHeight="1">
      <c r="A236" s="407"/>
      <c r="B236" s="457" t="s">
        <v>117</v>
      </c>
      <c r="C236" s="468"/>
      <c r="D236" s="460"/>
      <c r="E236" s="5"/>
      <c r="F236" s="460"/>
    </row>
    <row r="237" spans="1:6" ht="81" customHeight="1">
      <c r="A237" s="407"/>
      <c r="B237" s="457" t="s">
        <v>173</v>
      </c>
      <c r="C237" s="409"/>
      <c r="D237" s="82"/>
      <c r="E237" s="83"/>
      <c r="F237" s="83"/>
    </row>
    <row r="238" spans="1:6" ht="48" customHeight="1">
      <c r="A238" s="407"/>
      <c r="B238" s="457" t="s">
        <v>174</v>
      </c>
      <c r="C238" s="409"/>
      <c r="D238" s="82"/>
      <c r="E238" s="83"/>
      <c r="F238" s="83"/>
    </row>
    <row r="239" spans="1:6" ht="71.25" customHeight="1">
      <c r="A239" s="407"/>
      <c r="B239" s="457" t="s">
        <v>304</v>
      </c>
      <c r="C239" s="409"/>
      <c r="D239" s="82"/>
      <c r="E239" s="83"/>
      <c r="F239" s="83"/>
    </row>
    <row r="240" spans="1:6" ht="18" customHeight="1">
      <c r="A240" s="407"/>
      <c r="B240" s="457"/>
      <c r="C240" s="409"/>
      <c r="D240" s="82"/>
      <c r="E240" s="83"/>
      <c r="F240" s="83"/>
    </row>
    <row r="241" spans="1:6" ht="18" customHeight="1">
      <c r="A241" s="407" t="s">
        <v>274</v>
      </c>
      <c r="B241" s="457" t="s">
        <v>269</v>
      </c>
      <c r="C241" s="409"/>
      <c r="D241" s="82"/>
      <c r="E241" s="83"/>
      <c r="F241" s="83"/>
    </row>
    <row r="242" spans="1:6" ht="232.5" customHeight="1">
      <c r="A242" s="407"/>
      <c r="B242" s="457" t="s">
        <v>326</v>
      </c>
      <c r="C242" s="409"/>
      <c r="D242" s="82"/>
      <c r="E242" s="159"/>
      <c r="F242" s="83"/>
    </row>
    <row r="243" spans="1:6" ht="81.75" customHeight="1">
      <c r="A243" s="407"/>
      <c r="B243" s="457" t="s">
        <v>306</v>
      </c>
      <c r="C243" s="409"/>
      <c r="D243" s="82"/>
      <c r="E243" s="159"/>
      <c r="F243" s="83"/>
    </row>
    <row r="244" spans="1:6" ht="15.75" customHeight="1">
      <c r="A244" s="407"/>
      <c r="B244" s="457" t="s">
        <v>309</v>
      </c>
      <c r="C244" s="409" t="s">
        <v>115</v>
      </c>
      <c r="D244" s="82">
        <v>2</v>
      </c>
      <c r="E244" s="166"/>
      <c r="F244" s="139">
        <f>D244*E244</f>
        <v>0</v>
      </c>
    </row>
    <row r="245" spans="1:6" ht="15.75" customHeight="1">
      <c r="A245" s="407" t="s">
        <v>275</v>
      </c>
      <c r="B245" s="457" t="s">
        <v>305</v>
      </c>
      <c r="C245" s="409"/>
      <c r="D245" s="82"/>
      <c r="E245" s="159"/>
      <c r="F245" s="139"/>
    </row>
    <row r="246" spans="1:6" ht="235.5" customHeight="1">
      <c r="A246" s="407"/>
      <c r="B246" s="457" t="s">
        <v>327</v>
      </c>
      <c r="C246" s="409"/>
      <c r="D246" s="82"/>
      <c r="E246" s="159"/>
      <c r="F246" s="83"/>
    </row>
    <row r="247" spans="1:6" ht="77.25" customHeight="1">
      <c r="A247" s="407"/>
      <c r="B247" s="457" t="s">
        <v>307</v>
      </c>
      <c r="C247" s="409"/>
      <c r="D247" s="82"/>
      <c r="E247" s="159"/>
      <c r="F247" s="83"/>
    </row>
    <row r="248" spans="1:6" ht="15.75" customHeight="1">
      <c r="A248" s="407"/>
      <c r="B248" s="457" t="s">
        <v>308</v>
      </c>
      <c r="C248" s="409" t="s">
        <v>115</v>
      </c>
      <c r="D248" s="82">
        <v>3</v>
      </c>
      <c r="E248" s="166"/>
      <c r="F248" s="139">
        <f>D248*E248</f>
        <v>0</v>
      </c>
    </row>
    <row r="249" spans="1:6" ht="163.5" customHeight="1">
      <c r="A249" s="407" t="s">
        <v>149</v>
      </c>
      <c r="B249" s="457" t="s">
        <v>337</v>
      </c>
      <c r="C249" s="409"/>
      <c r="D249" s="141"/>
      <c r="E249" s="83"/>
      <c r="F249" s="83"/>
    </row>
    <row r="250" spans="1:6" ht="15.75" customHeight="1">
      <c r="A250" s="407"/>
      <c r="B250" s="457" t="s">
        <v>331</v>
      </c>
      <c r="C250" s="409" t="s">
        <v>115</v>
      </c>
      <c r="D250" s="141">
        <v>1</v>
      </c>
      <c r="E250" s="166"/>
      <c r="F250" s="139">
        <f>D250*E250</f>
        <v>0</v>
      </c>
    </row>
    <row r="251" spans="1:6" ht="15.75" customHeight="1">
      <c r="A251" s="407"/>
      <c r="B251" s="457" t="s">
        <v>332</v>
      </c>
      <c r="C251" s="409" t="s">
        <v>115</v>
      </c>
      <c r="D251" s="141">
        <v>1</v>
      </c>
      <c r="E251" s="166"/>
      <c r="F251" s="139">
        <f>D251*E251</f>
        <v>0</v>
      </c>
    </row>
    <row r="252" spans="1:6" ht="15.75" customHeight="1">
      <c r="A252" s="407"/>
      <c r="B252" s="457"/>
      <c r="C252" s="409"/>
      <c r="D252" s="82"/>
      <c r="E252" s="83"/>
      <c r="F252" s="83"/>
    </row>
    <row r="253" spans="1:6" ht="15.75" customHeight="1">
      <c r="A253" s="407"/>
      <c r="B253" s="457"/>
      <c r="C253" s="409"/>
      <c r="D253" s="82"/>
      <c r="E253" s="83"/>
      <c r="F253" s="83"/>
    </row>
    <row r="254" spans="1:6" ht="15.75" customHeight="1">
      <c r="A254" s="407"/>
      <c r="B254" s="470" t="s">
        <v>160</v>
      </c>
      <c r="C254" s="430"/>
      <c r="D254" s="133"/>
      <c r="E254" s="150"/>
      <c r="F254" s="143">
        <f>SUM(F244:F251)</f>
        <v>0</v>
      </c>
    </row>
    <row r="255" spans="1:6" ht="15.75" customHeight="1">
      <c r="A255" s="407"/>
      <c r="B255" s="457"/>
      <c r="C255" s="409"/>
      <c r="D255" s="82"/>
      <c r="E255" s="83"/>
      <c r="F255" s="83"/>
    </row>
    <row r="256" spans="1:6">
      <c r="A256" s="407"/>
      <c r="B256" s="451" t="s">
        <v>276</v>
      </c>
      <c r="C256" s="464"/>
      <c r="D256" s="465"/>
      <c r="E256" s="146"/>
      <c r="F256" s="465"/>
    </row>
    <row r="257" spans="1:6">
      <c r="A257" s="463"/>
      <c r="B257" s="454" t="s">
        <v>110</v>
      </c>
      <c r="C257" s="455" t="s">
        <v>111</v>
      </c>
      <c r="D257" s="147" t="s">
        <v>112</v>
      </c>
      <c r="E257" s="137" t="s">
        <v>113</v>
      </c>
      <c r="F257" s="137" t="s">
        <v>114</v>
      </c>
    </row>
    <row r="258" spans="1:6">
      <c r="A258" s="407"/>
      <c r="B258" s="457"/>
      <c r="C258" s="409"/>
      <c r="D258" s="129"/>
      <c r="E258" s="138"/>
      <c r="F258" s="138"/>
    </row>
    <row r="259" spans="1:6" ht="15.75" customHeight="1">
      <c r="A259" s="407"/>
      <c r="B259" s="456" t="s">
        <v>117</v>
      </c>
      <c r="C259" s="409"/>
      <c r="D259" s="129"/>
      <c r="E259" s="132"/>
      <c r="F259" s="132"/>
    </row>
    <row r="260" spans="1:6" ht="70.5" customHeight="1">
      <c r="A260" s="407"/>
      <c r="B260" s="457" t="s">
        <v>141</v>
      </c>
      <c r="C260" s="409"/>
      <c r="D260" s="82"/>
      <c r="E260" s="83"/>
      <c r="F260" s="83"/>
    </row>
    <row r="261" spans="1:6" ht="30.75" customHeight="1">
      <c r="A261" s="407"/>
      <c r="B261" s="457" t="s">
        <v>319</v>
      </c>
      <c r="C261" s="409"/>
      <c r="D261" s="82"/>
      <c r="E261" s="83"/>
      <c r="F261" s="83"/>
    </row>
    <row r="262" spans="1:6" ht="121.5" customHeight="1">
      <c r="A262" s="407" t="s">
        <v>150</v>
      </c>
      <c r="B262" s="419" t="s">
        <v>775</v>
      </c>
      <c r="C262" s="409"/>
      <c r="D262" s="82"/>
      <c r="E262" s="83"/>
      <c r="F262" s="83"/>
    </row>
    <row r="263" spans="1:6" ht="15" customHeight="1">
      <c r="A263" s="407"/>
      <c r="B263" s="419" t="s">
        <v>176</v>
      </c>
      <c r="C263" s="409" t="s">
        <v>124</v>
      </c>
      <c r="D263" s="82">
        <v>29.21</v>
      </c>
      <c r="E263" s="162"/>
      <c r="F263" s="83">
        <f>D263*E263</f>
        <v>0</v>
      </c>
    </row>
    <row r="264" spans="1:6" ht="18" customHeight="1">
      <c r="A264" s="407"/>
      <c r="B264" s="419" t="s">
        <v>175</v>
      </c>
      <c r="C264" s="409" t="s">
        <v>124</v>
      </c>
      <c r="D264" s="82">
        <v>20.25</v>
      </c>
      <c r="E264" s="161"/>
      <c r="F264" s="83">
        <f>D264*E264</f>
        <v>0</v>
      </c>
    </row>
    <row r="265" spans="1:6" ht="143.25" customHeight="1">
      <c r="A265" s="407" t="s">
        <v>151</v>
      </c>
      <c r="B265" s="457" t="s">
        <v>776</v>
      </c>
      <c r="C265" s="409"/>
      <c r="D265" s="82"/>
      <c r="E265" s="83"/>
      <c r="F265" s="83"/>
    </row>
    <row r="266" spans="1:6">
      <c r="A266" s="407"/>
      <c r="B266" s="457" t="s">
        <v>176</v>
      </c>
      <c r="C266" s="409" t="s">
        <v>124</v>
      </c>
      <c r="D266" s="82">
        <v>29.21</v>
      </c>
      <c r="E266" s="162"/>
      <c r="F266" s="83">
        <f>D266*E266</f>
        <v>0</v>
      </c>
    </row>
    <row r="267" spans="1:6">
      <c r="A267" s="407"/>
      <c r="B267" s="457" t="s">
        <v>175</v>
      </c>
      <c r="C267" s="409" t="s">
        <v>124</v>
      </c>
      <c r="D267" s="82">
        <v>20.25</v>
      </c>
      <c r="E267" s="162"/>
      <c r="F267" s="83">
        <f>D267*E267</f>
        <v>0</v>
      </c>
    </row>
    <row r="268" spans="1:6" ht="105" customHeight="1">
      <c r="A268" s="407" t="s">
        <v>163</v>
      </c>
      <c r="B268" s="457" t="s">
        <v>777</v>
      </c>
      <c r="C268" s="409"/>
      <c r="D268" s="82"/>
      <c r="E268" s="83"/>
      <c r="F268" s="83"/>
    </row>
    <row r="269" spans="1:6" ht="17.25" customHeight="1">
      <c r="A269" s="407"/>
      <c r="B269" s="457" t="s">
        <v>177</v>
      </c>
      <c r="C269" s="409" t="s">
        <v>124</v>
      </c>
      <c r="D269" s="82">
        <v>49.46</v>
      </c>
      <c r="E269" s="162"/>
      <c r="F269" s="83">
        <f>D269*E269</f>
        <v>0</v>
      </c>
    </row>
    <row r="270" spans="1:6">
      <c r="A270" s="407"/>
      <c r="B270" s="457" t="s">
        <v>178</v>
      </c>
      <c r="C270" s="409" t="s">
        <v>124</v>
      </c>
      <c r="D270" s="82">
        <v>14.22</v>
      </c>
      <c r="E270" s="162"/>
      <c r="F270" s="83">
        <f>D270*E270</f>
        <v>0</v>
      </c>
    </row>
    <row r="271" spans="1:6" ht="17.25" customHeight="1">
      <c r="A271" s="407"/>
      <c r="B271" s="458"/>
      <c r="C271" s="409"/>
      <c r="D271" s="82"/>
      <c r="E271" s="83"/>
      <c r="F271" s="83"/>
    </row>
    <row r="272" spans="1:6" ht="15.75" customHeight="1">
      <c r="A272" s="407"/>
      <c r="B272" s="470" t="s">
        <v>164</v>
      </c>
      <c r="C272" s="430"/>
      <c r="D272" s="133"/>
      <c r="E272" s="150"/>
      <c r="F272" s="143">
        <f>SUM(F263:F270)</f>
        <v>0</v>
      </c>
    </row>
    <row r="273" spans="1:6" ht="15.75" customHeight="1">
      <c r="A273" s="407"/>
      <c r="B273" s="416"/>
      <c r="C273" s="409"/>
      <c r="D273" s="129"/>
      <c r="E273" s="132"/>
      <c r="F273" s="145"/>
    </row>
    <row r="274" spans="1:6" ht="16.5" customHeight="1">
      <c r="A274" s="407"/>
      <c r="B274" s="451" t="s">
        <v>277</v>
      </c>
      <c r="C274" s="464"/>
      <c r="D274" s="465"/>
      <c r="E274" s="146"/>
      <c r="F274" s="465"/>
    </row>
    <row r="275" spans="1:6" ht="17.25" customHeight="1">
      <c r="A275" s="407"/>
      <c r="B275" s="454" t="s">
        <v>110</v>
      </c>
      <c r="C275" s="455" t="s">
        <v>111</v>
      </c>
      <c r="D275" s="147" t="s">
        <v>112</v>
      </c>
      <c r="E275" s="137" t="s">
        <v>113</v>
      </c>
      <c r="F275" s="137" t="s">
        <v>114</v>
      </c>
    </row>
    <row r="276" spans="1:6">
      <c r="A276" s="407"/>
      <c r="B276" s="466"/>
      <c r="C276" s="409"/>
      <c r="D276" s="82"/>
      <c r="E276" s="83"/>
      <c r="F276" s="83"/>
    </row>
    <row r="277" spans="1:6">
      <c r="A277" s="407"/>
      <c r="B277" s="457" t="s">
        <v>117</v>
      </c>
      <c r="C277" s="409"/>
      <c r="D277" s="82"/>
      <c r="E277" s="83"/>
      <c r="F277" s="83"/>
    </row>
    <row r="278" spans="1:6" ht="101.25" customHeight="1">
      <c r="A278" s="407"/>
      <c r="B278" s="457" t="s">
        <v>333</v>
      </c>
      <c r="C278" s="409"/>
      <c r="D278" s="82"/>
      <c r="E278" s="83"/>
      <c r="F278" s="83"/>
    </row>
    <row r="279" spans="1:6" ht="60.75" customHeight="1">
      <c r="A279" s="407"/>
      <c r="B279" s="457" t="s">
        <v>334</v>
      </c>
      <c r="C279" s="409"/>
      <c r="D279" s="82"/>
      <c r="E279" s="83"/>
      <c r="F279" s="83"/>
    </row>
    <row r="280" spans="1:6" ht="15" customHeight="1">
      <c r="A280" s="407"/>
      <c r="B280" s="457"/>
      <c r="C280" s="409"/>
      <c r="D280" s="82"/>
      <c r="E280" s="83"/>
      <c r="F280" s="83"/>
    </row>
    <row r="281" spans="1:6" ht="41.25" customHeight="1">
      <c r="A281" s="407" t="s">
        <v>278</v>
      </c>
      <c r="B281" s="457" t="s">
        <v>335</v>
      </c>
      <c r="C281" s="409"/>
      <c r="D281" s="82"/>
      <c r="E281" s="83"/>
      <c r="F281" s="83"/>
    </row>
    <row r="282" spans="1:6" ht="75" customHeight="1">
      <c r="A282" s="407"/>
      <c r="B282" s="457" t="s">
        <v>336</v>
      </c>
      <c r="C282" s="409"/>
      <c r="D282" s="129"/>
      <c r="E282" s="132"/>
      <c r="F282" s="132"/>
    </row>
    <row r="283" spans="1:6" ht="88.5" customHeight="1">
      <c r="A283" s="407"/>
      <c r="B283" s="457" t="s">
        <v>179</v>
      </c>
      <c r="C283" s="409"/>
      <c r="D283" s="129"/>
      <c r="E283" s="132"/>
      <c r="F283" s="132"/>
    </row>
    <row r="284" spans="1:6" ht="15" customHeight="1">
      <c r="A284" s="407"/>
      <c r="B284" s="457"/>
      <c r="C284" s="409" t="s">
        <v>124</v>
      </c>
      <c r="D284" s="129">
        <v>8.83</v>
      </c>
      <c r="E284" s="167"/>
      <c r="F284" s="132">
        <f>D284*E284</f>
        <v>0</v>
      </c>
    </row>
    <row r="285" spans="1:6" s="23" customFormat="1" ht="15" customHeight="1">
      <c r="A285" s="407"/>
      <c r="B285" s="408" t="s">
        <v>180</v>
      </c>
      <c r="C285" s="409" t="s">
        <v>116</v>
      </c>
      <c r="D285" s="157">
        <v>8.24</v>
      </c>
      <c r="E285" s="168"/>
      <c r="F285" s="158">
        <f>D285*E285</f>
        <v>0</v>
      </c>
    </row>
    <row r="286" spans="1:6" s="23" customFormat="1">
      <c r="A286" s="407"/>
      <c r="B286" s="408"/>
      <c r="C286" s="409"/>
      <c r="D286" s="157"/>
      <c r="E286" s="158"/>
      <c r="F286" s="158"/>
    </row>
    <row r="287" spans="1:6">
      <c r="A287" s="407"/>
      <c r="B287" s="470" t="s">
        <v>165</v>
      </c>
      <c r="C287" s="430"/>
      <c r="D287" s="133"/>
      <c r="E287" s="160"/>
      <c r="F287" s="143">
        <f>SUM(F284:F285)</f>
        <v>0</v>
      </c>
    </row>
  </sheetData>
  <sheetProtection algorithmName="SHA-512" hashValue="5103aYIqU2/G25xfRXQApi3i4p6i+ZjbygStqQM3fVnJwVgEShwaHsHNOseDQ2iWObELM3NdLPRuI47P+nENkg==" saltValue="4mBvPF0XcFMXzq7rJ4PkEg==" spinCount="100000" sheet="1" objects="1" scenarios="1"/>
  <mergeCells count="8">
    <mergeCell ref="B43:F43"/>
    <mergeCell ref="B50:F50"/>
    <mergeCell ref="B3:F3"/>
    <mergeCell ref="B6:F6"/>
    <mergeCell ref="B14:F14"/>
    <mergeCell ref="B35:F35"/>
    <mergeCell ref="B36:F36"/>
    <mergeCell ref="B41:F41"/>
  </mergeCells>
  <pageMargins left="0.78740157480314965" right="0.59055118110236227" top="0.74803149606299213" bottom="0.74803149606299213" header="0.31496062992125984" footer="0.31496062992125984"/>
  <pageSetup paperSize="9" fitToHeight="0" orientation="portrait" r:id="rId1"/>
  <headerFooter differentFirst="1" scaleWithDoc="0" alignWithMargins="0">
    <oddHeader>&amp;C &amp;6građevina: REKONSTRUKCIJA POSLOVNE GRAĐEVINE - REKONSTRUKCIJA NUŽNIKA, Trenkova ulica 56, HR-42000 Varažd&amp;K000000in, br.ev.:111/20.&amp;K01+000
                           investitor: HZZ, Savska cesta 64, HR-10000 Zagreb, &amp;P</oddHeader>
    <oddFooter>&amp;C&amp;6BRAKUS doo, Varaždin, glavni projektant: Zoran Brakus, dipl.ing.arh. studeni&amp;K000000, 2020.</oddFooter>
  </headerFooter>
  <rowBreaks count="13" manualBreakCount="13">
    <brk id="32" max="5" man="1"/>
    <brk id="69" max="5" man="1"/>
    <brk id="102" max="5" man="1"/>
    <brk id="118" max="5" man="1"/>
    <brk id="149" max="5" man="1"/>
    <brk id="157" max="5" man="1"/>
    <brk id="173" max="5" man="1"/>
    <brk id="194" max="5" man="1"/>
    <brk id="215" max="5" man="1"/>
    <brk id="230" max="5" man="1"/>
    <brk id="244" max="5" man="1"/>
    <brk id="255" max="5" man="1"/>
    <brk id="273"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H378"/>
  <sheetViews>
    <sheetView showZeros="0" view="pageBreakPreview" topLeftCell="A348" zoomScale="130" zoomScaleNormal="100" zoomScaleSheetLayoutView="130" workbookViewId="0">
      <selection activeCell="E204" sqref="E204"/>
    </sheetView>
  </sheetViews>
  <sheetFormatPr defaultRowHeight="12.75"/>
  <cols>
    <col min="1" max="1" width="6.5703125" style="176" customWidth="1"/>
    <col min="2" max="2" width="45.7109375" style="298" customWidth="1"/>
    <col min="3" max="3" width="8.28515625" style="303" customWidth="1"/>
    <col min="4" max="4" width="9.7109375" style="42" customWidth="1"/>
    <col min="5" max="5" width="11.5703125" style="43" customWidth="1"/>
    <col min="6" max="6" width="15.28515625" style="43" customWidth="1"/>
    <col min="7" max="256" width="9.140625" style="33"/>
    <col min="257" max="257" width="6.5703125" style="33" customWidth="1"/>
    <col min="258" max="258" width="43.140625" style="33" customWidth="1"/>
    <col min="259" max="259" width="8.28515625" style="33" customWidth="1"/>
    <col min="260" max="260" width="9.7109375" style="33" customWidth="1"/>
    <col min="261" max="261" width="11.5703125" style="33" customWidth="1"/>
    <col min="262" max="262" width="15.28515625" style="33" customWidth="1"/>
    <col min="263" max="512" width="9.140625" style="33"/>
    <col min="513" max="513" width="6.5703125" style="33" customWidth="1"/>
    <col min="514" max="514" width="43.140625" style="33" customWidth="1"/>
    <col min="515" max="515" width="8.28515625" style="33" customWidth="1"/>
    <col min="516" max="516" width="9.7109375" style="33" customWidth="1"/>
    <col min="517" max="517" width="11.5703125" style="33" customWidth="1"/>
    <col min="518" max="518" width="15.28515625" style="33" customWidth="1"/>
    <col min="519" max="768" width="9.140625" style="33"/>
    <col min="769" max="769" width="6.5703125" style="33" customWidth="1"/>
    <col min="770" max="770" width="43.140625" style="33" customWidth="1"/>
    <col min="771" max="771" width="8.28515625" style="33" customWidth="1"/>
    <col min="772" max="772" width="9.7109375" style="33" customWidth="1"/>
    <col min="773" max="773" width="11.5703125" style="33" customWidth="1"/>
    <col min="774" max="774" width="15.28515625" style="33" customWidth="1"/>
    <col min="775" max="1024" width="9.140625" style="33"/>
    <col min="1025" max="1025" width="6.5703125" style="33" customWidth="1"/>
    <col min="1026" max="1026" width="43.140625" style="33" customWidth="1"/>
    <col min="1027" max="1027" width="8.28515625" style="33" customWidth="1"/>
    <col min="1028" max="1028" width="9.7109375" style="33" customWidth="1"/>
    <col min="1029" max="1029" width="11.5703125" style="33" customWidth="1"/>
    <col min="1030" max="1030" width="15.28515625" style="33" customWidth="1"/>
    <col min="1031" max="1280" width="9.140625" style="33"/>
    <col min="1281" max="1281" width="6.5703125" style="33" customWidth="1"/>
    <col min="1282" max="1282" width="43.140625" style="33" customWidth="1"/>
    <col min="1283" max="1283" width="8.28515625" style="33" customWidth="1"/>
    <col min="1284" max="1284" width="9.7109375" style="33" customWidth="1"/>
    <col min="1285" max="1285" width="11.5703125" style="33" customWidth="1"/>
    <col min="1286" max="1286" width="15.28515625" style="33" customWidth="1"/>
    <col min="1287" max="1536" width="9.140625" style="33"/>
    <col min="1537" max="1537" width="6.5703125" style="33" customWidth="1"/>
    <col min="1538" max="1538" width="43.140625" style="33" customWidth="1"/>
    <col min="1539" max="1539" width="8.28515625" style="33" customWidth="1"/>
    <col min="1540" max="1540" width="9.7109375" style="33" customWidth="1"/>
    <col min="1541" max="1541" width="11.5703125" style="33" customWidth="1"/>
    <col min="1542" max="1542" width="15.28515625" style="33" customWidth="1"/>
    <col min="1543" max="1792" width="9.140625" style="33"/>
    <col min="1793" max="1793" width="6.5703125" style="33" customWidth="1"/>
    <col min="1794" max="1794" width="43.140625" style="33" customWidth="1"/>
    <col min="1795" max="1795" width="8.28515625" style="33" customWidth="1"/>
    <col min="1796" max="1796" width="9.7109375" style="33" customWidth="1"/>
    <col min="1797" max="1797" width="11.5703125" style="33" customWidth="1"/>
    <col min="1798" max="1798" width="15.28515625" style="33" customWidth="1"/>
    <col min="1799" max="2048" width="9.140625" style="33"/>
    <col min="2049" max="2049" width="6.5703125" style="33" customWidth="1"/>
    <col min="2050" max="2050" width="43.140625" style="33" customWidth="1"/>
    <col min="2051" max="2051" width="8.28515625" style="33" customWidth="1"/>
    <col min="2052" max="2052" width="9.7109375" style="33" customWidth="1"/>
    <col min="2053" max="2053" width="11.5703125" style="33" customWidth="1"/>
    <col min="2054" max="2054" width="15.28515625" style="33" customWidth="1"/>
    <col min="2055" max="2304" width="9.140625" style="33"/>
    <col min="2305" max="2305" width="6.5703125" style="33" customWidth="1"/>
    <col min="2306" max="2306" width="43.140625" style="33" customWidth="1"/>
    <col min="2307" max="2307" width="8.28515625" style="33" customWidth="1"/>
    <col min="2308" max="2308" width="9.7109375" style="33" customWidth="1"/>
    <col min="2309" max="2309" width="11.5703125" style="33" customWidth="1"/>
    <col min="2310" max="2310" width="15.28515625" style="33" customWidth="1"/>
    <col min="2311" max="2560" width="9.140625" style="33"/>
    <col min="2561" max="2561" width="6.5703125" style="33" customWidth="1"/>
    <col min="2562" max="2562" width="43.140625" style="33" customWidth="1"/>
    <col min="2563" max="2563" width="8.28515625" style="33" customWidth="1"/>
    <col min="2564" max="2564" width="9.7109375" style="33" customWidth="1"/>
    <col min="2565" max="2565" width="11.5703125" style="33" customWidth="1"/>
    <col min="2566" max="2566" width="15.28515625" style="33" customWidth="1"/>
    <col min="2567" max="2816" width="9.140625" style="33"/>
    <col min="2817" max="2817" width="6.5703125" style="33" customWidth="1"/>
    <col min="2818" max="2818" width="43.140625" style="33" customWidth="1"/>
    <col min="2819" max="2819" width="8.28515625" style="33" customWidth="1"/>
    <col min="2820" max="2820" width="9.7109375" style="33" customWidth="1"/>
    <col min="2821" max="2821" width="11.5703125" style="33" customWidth="1"/>
    <col min="2822" max="2822" width="15.28515625" style="33" customWidth="1"/>
    <col min="2823" max="3072" width="9.140625" style="33"/>
    <col min="3073" max="3073" width="6.5703125" style="33" customWidth="1"/>
    <col min="3074" max="3074" width="43.140625" style="33" customWidth="1"/>
    <col min="3075" max="3075" width="8.28515625" style="33" customWidth="1"/>
    <col min="3076" max="3076" width="9.7109375" style="33" customWidth="1"/>
    <col min="3077" max="3077" width="11.5703125" style="33" customWidth="1"/>
    <col min="3078" max="3078" width="15.28515625" style="33" customWidth="1"/>
    <col min="3079" max="3328" width="9.140625" style="33"/>
    <col min="3329" max="3329" width="6.5703125" style="33" customWidth="1"/>
    <col min="3330" max="3330" width="43.140625" style="33" customWidth="1"/>
    <col min="3331" max="3331" width="8.28515625" style="33" customWidth="1"/>
    <col min="3332" max="3332" width="9.7109375" style="33" customWidth="1"/>
    <col min="3333" max="3333" width="11.5703125" style="33" customWidth="1"/>
    <col min="3334" max="3334" width="15.28515625" style="33" customWidth="1"/>
    <col min="3335" max="3584" width="9.140625" style="33"/>
    <col min="3585" max="3585" width="6.5703125" style="33" customWidth="1"/>
    <col min="3586" max="3586" width="43.140625" style="33" customWidth="1"/>
    <col min="3587" max="3587" width="8.28515625" style="33" customWidth="1"/>
    <col min="3588" max="3588" width="9.7109375" style="33" customWidth="1"/>
    <col min="3589" max="3589" width="11.5703125" style="33" customWidth="1"/>
    <col min="3590" max="3590" width="15.28515625" style="33" customWidth="1"/>
    <col min="3591" max="3840" width="9.140625" style="33"/>
    <col min="3841" max="3841" width="6.5703125" style="33" customWidth="1"/>
    <col min="3842" max="3842" width="43.140625" style="33" customWidth="1"/>
    <col min="3843" max="3843" width="8.28515625" style="33" customWidth="1"/>
    <col min="3844" max="3844" width="9.7109375" style="33" customWidth="1"/>
    <col min="3845" max="3845" width="11.5703125" style="33" customWidth="1"/>
    <col min="3846" max="3846" width="15.28515625" style="33" customWidth="1"/>
    <col min="3847" max="4096" width="9.140625" style="33"/>
    <col min="4097" max="4097" width="6.5703125" style="33" customWidth="1"/>
    <col min="4098" max="4098" width="43.140625" style="33" customWidth="1"/>
    <col min="4099" max="4099" width="8.28515625" style="33" customWidth="1"/>
    <col min="4100" max="4100" width="9.7109375" style="33" customWidth="1"/>
    <col min="4101" max="4101" width="11.5703125" style="33" customWidth="1"/>
    <col min="4102" max="4102" width="15.28515625" style="33" customWidth="1"/>
    <col min="4103" max="4352" width="9.140625" style="33"/>
    <col min="4353" max="4353" width="6.5703125" style="33" customWidth="1"/>
    <col min="4354" max="4354" width="43.140625" style="33" customWidth="1"/>
    <col min="4355" max="4355" width="8.28515625" style="33" customWidth="1"/>
    <col min="4356" max="4356" width="9.7109375" style="33" customWidth="1"/>
    <col min="4357" max="4357" width="11.5703125" style="33" customWidth="1"/>
    <col min="4358" max="4358" width="15.28515625" style="33" customWidth="1"/>
    <col min="4359" max="4608" width="9.140625" style="33"/>
    <col min="4609" max="4609" width="6.5703125" style="33" customWidth="1"/>
    <col min="4610" max="4610" width="43.140625" style="33" customWidth="1"/>
    <col min="4611" max="4611" width="8.28515625" style="33" customWidth="1"/>
    <col min="4612" max="4612" width="9.7109375" style="33" customWidth="1"/>
    <col min="4613" max="4613" width="11.5703125" style="33" customWidth="1"/>
    <col min="4614" max="4614" width="15.28515625" style="33" customWidth="1"/>
    <col min="4615" max="4864" width="9.140625" style="33"/>
    <col min="4865" max="4865" width="6.5703125" style="33" customWidth="1"/>
    <col min="4866" max="4866" width="43.140625" style="33" customWidth="1"/>
    <col min="4867" max="4867" width="8.28515625" style="33" customWidth="1"/>
    <col min="4868" max="4868" width="9.7109375" style="33" customWidth="1"/>
    <col min="4869" max="4869" width="11.5703125" style="33" customWidth="1"/>
    <col min="4870" max="4870" width="15.28515625" style="33" customWidth="1"/>
    <col min="4871" max="5120" width="9.140625" style="33"/>
    <col min="5121" max="5121" width="6.5703125" style="33" customWidth="1"/>
    <col min="5122" max="5122" width="43.140625" style="33" customWidth="1"/>
    <col min="5123" max="5123" width="8.28515625" style="33" customWidth="1"/>
    <col min="5124" max="5124" width="9.7109375" style="33" customWidth="1"/>
    <col min="5125" max="5125" width="11.5703125" style="33" customWidth="1"/>
    <col min="5126" max="5126" width="15.28515625" style="33" customWidth="1"/>
    <col min="5127" max="5376" width="9.140625" style="33"/>
    <col min="5377" max="5377" width="6.5703125" style="33" customWidth="1"/>
    <col min="5378" max="5378" width="43.140625" style="33" customWidth="1"/>
    <col min="5379" max="5379" width="8.28515625" style="33" customWidth="1"/>
    <col min="5380" max="5380" width="9.7109375" style="33" customWidth="1"/>
    <col min="5381" max="5381" width="11.5703125" style="33" customWidth="1"/>
    <col min="5382" max="5382" width="15.28515625" style="33" customWidth="1"/>
    <col min="5383" max="5632" width="9.140625" style="33"/>
    <col min="5633" max="5633" width="6.5703125" style="33" customWidth="1"/>
    <col min="5634" max="5634" width="43.140625" style="33" customWidth="1"/>
    <col min="5635" max="5635" width="8.28515625" style="33" customWidth="1"/>
    <col min="5636" max="5636" width="9.7109375" style="33" customWidth="1"/>
    <col min="5637" max="5637" width="11.5703125" style="33" customWidth="1"/>
    <col min="5638" max="5638" width="15.28515625" style="33" customWidth="1"/>
    <col min="5639" max="5888" width="9.140625" style="33"/>
    <col min="5889" max="5889" width="6.5703125" style="33" customWidth="1"/>
    <col min="5890" max="5890" width="43.140625" style="33" customWidth="1"/>
    <col min="5891" max="5891" width="8.28515625" style="33" customWidth="1"/>
    <col min="5892" max="5892" width="9.7109375" style="33" customWidth="1"/>
    <col min="5893" max="5893" width="11.5703125" style="33" customWidth="1"/>
    <col min="5894" max="5894" width="15.28515625" style="33" customWidth="1"/>
    <col min="5895" max="6144" width="9.140625" style="33"/>
    <col min="6145" max="6145" width="6.5703125" style="33" customWidth="1"/>
    <col min="6146" max="6146" width="43.140625" style="33" customWidth="1"/>
    <col min="6147" max="6147" width="8.28515625" style="33" customWidth="1"/>
    <col min="6148" max="6148" width="9.7109375" style="33" customWidth="1"/>
    <col min="6149" max="6149" width="11.5703125" style="33" customWidth="1"/>
    <col min="6150" max="6150" width="15.28515625" style="33" customWidth="1"/>
    <col min="6151" max="6400" width="9.140625" style="33"/>
    <col min="6401" max="6401" width="6.5703125" style="33" customWidth="1"/>
    <col min="6402" max="6402" width="43.140625" style="33" customWidth="1"/>
    <col min="6403" max="6403" width="8.28515625" style="33" customWidth="1"/>
    <col min="6404" max="6404" width="9.7109375" style="33" customWidth="1"/>
    <col min="6405" max="6405" width="11.5703125" style="33" customWidth="1"/>
    <col min="6406" max="6406" width="15.28515625" style="33" customWidth="1"/>
    <col min="6407" max="6656" width="9.140625" style="33"/>
    <col min="6657" max="6657" width="6.5703125" style="33" customWidth="1"/>
    <col min="6658" max="6658" width="43.140625" style="33" customWidth="1"/>
    <col min="6659" max="6659" width="8.28515625" style="33" customWidth="1"/>
    <col min="6660" max="6660" width="9.7109375" style="33" customWidth="1"/>
    <col min="6661" max="6661" width="11.5703125" style="33" customWidth="1"/>
    <col min="6662" max="6662" width="15.28515625" style="33" customWidth="1"/>
    <col min="6663" max="6912" width="9.140625" style="33"/>
    <col min="6913" max="6913" width="6.5703125" style="33" customWidth="1"/>
    <col min="6914" max="6914" width="43.140625" style="33" customWidth="1"/>
    <col min="6915" max="6915" width="8.28515625" style="33" customWidth="1"/>
    <col min="6916" max="6916" width="9.7109375" style="33" customWidth="1"/>
    <col min="6917" max="6917" width="11.5703125" style="33" customWidth="1"/>
    <col min="6918" max="6918" width="15.28515625" style="33" customWidth="1"/>
    <col min="6919" max="7168" width="9.140625" style="33"/>
    <col min="7169" max="7169" width="6.5703125" style="33" customWidth="1"/>
    <col min="7170" max="7170" width="43.140625" style="33" customWidth="1"/>
    <col min="7171" max="7171" width="8.28515625" style="33" customWidth="1"/>
    <col min="7172" max="7172" width="9.7109375" style="33" customWidth="1"/>
    <col min="7173" max="7173" width="11.5703125" style="33" customWidth="1"/>
    <col min="7174" max="7174" width="15.28515625" style="33" customWidth="1"/>
    <col min="7175" max="7424" width="9.140625" style="33"/>
    <col min="7425" max="7425" width="6.5703125" style="33" customWidth="1"/>
    <col min="7426" max="7426" width="43.140625" style="33" customWidth="1"/>
    <col min="7427" max="7427" width="8.28515625" style="33" customWidth="1"/>
    <col min="7428" max="7428" width="9.7109375" style="33" customWidth="1"/>
    <col min="7429" max="7429" width="11.5703125" style="33" customWidth="1"/>
    <col min="7430" max="7430" width="15.28515625" style="33" customWidth="1"/>
    <col min="7431" max="7680" width="9.140625" style="33"/>
    <col min="7681" max="7681" width="6.5703125" style="33" customWidth="1"/>
    <col min="7682" max="7682" width="43.140625" style="33" customWidth="1"/>
    <col min="7683" max="7683" width="8.28515625" style="33" customWidth="1"/>
    <col min="7684" max="7684" width="9.7109375" style="33" customWidth="1"/>
    <col min="7685" max="7685" width="11.5703125" style="33" customWidth="1"/>
    <col min="7686" max="7686" width="15.28515625" style="33" customWidth="1"/>
    <col min="7687" max="7936" width="9.140625" style="33"/>
    <col min="7937" max="7937" width="6.5703125" style="33" customWidth="1"/>
    <col min="7938" max="7938" width="43.140625" style="33" customWidth="1"/>
    <col min="7939" max="7939" width="8.28515625" style="33" customWidth="1"/>
    <col min="7940" max="7940" width="9.7109375" style="33" customWidth="1"/>
    <col min="7941" max="7941" width="11.5703125" style="33" customWidth="1"/>
    <col min="7942" max="7942" width="15.28515625" style="33" customWidth="1"/>
    <col min="7943" max="8192" width="9.140625" style="33"/>
    <col min="8193" max="8193" width="6.5703125" style="33" customWidth="1"/>
    <col min="8194" max="8194" width="43.140625" style="33" customWidth="1"/>
    <col min="8195" max="8195" width="8.28515625" style="33" customWidth="1"/>
    <col min="8196" max="8196" width="9.7109375" style="33" customWidth="1"/>
    <col min="8197" max="8197" width="11.5703125" style="33" customWidth="1"/>
    <col min="8198" max="8198" width="15.28515625" style="33" customWidth="1"/>
    <col min="8199" max="8448" width="9.140625" style="33"/>
    <col min="8449" max="8449" width="6.5703125" style="33" customWidth="1"/>
    <col min="8450" max="8450" width="43.140625" style="33" customWidth="1"/>
    <col min="8451" max="8451" width="8.28515625" style="33" customWidth="1"/>
    <col min="8452" max="8452" width="9.7109375" style="33" customWidth="1"/>
    <col min="8453" max="8453" width="11.5703125" style="33" customWidth="1"/>
    <col min="8454" max="8454" width="15.28515625" style="33" customWidth="1"/>
    <col min="8455" max="8704" width="9.140625" style="33"/>
    <col min="8705" max="8705" width="6.5703125" style="33" customWidth="1"/>
    <col min="8706" max="8706" width="43.140625" style="33" customWidth="1"/>
    <col min="8707" max="8707" width="8.28515625" style="33" customWidth="1"/>
    <col min="8708" max="8708" width="9.7109375" style="33" customWidth="1"/>
    <col min="8709" max="8709" width="11.5703125" style="33" customWidth="1"/>
    <col min="8710" max="8710" width="15.28515625" style="33" customWidth="1"/>
    <col min="8711" max="8960" width="9.140625" style="33"/>
    <col min="8961" max="8961" width="6.5703125" style="33" customWidth="1"/>
    <col min="8962" max="8962" width="43.140625" style="33" customWidth="1"/>
    <col min="8963" max="8963" width="8.28515625" style="33" customWidth="1"/>
    <col min="8964" max="8964" width="9.7109375" style="33" customWidth="1"/>
    <col min="8965" max="8965" width="11.5703125" style="33" customWidth="1"/>
    <col min="8966" max="8966" width="15.28515625" style="33" customWidth="1"/>
    <col min="8967" max="9216" width="9.140625" style="33"/>
    <col min="9217" max="9217" width="6.5703125" style="33" customWidth="1"/>
    <col min="9218" max="9218" width="43.140625" style="33" customWidth="1"/>
    <col min="9219" max="9219" width="8.28515625" style="33" customWidth="1"/>
    <col min="9220" max="9220" width="9.7109375" style="33" customWidth="1"/>
    <col min="9221" max="9221" width="11.5703125" style="33" customWidth="1"/>
    <col min="9222" max="9222" width="15.28515625" style="33" customWidth="1"/>
    <col min="9223" max="9472" width="9.140625" style="33"/>
    <col min="9473" max="9473" width="6.5703125" style="33" customWidth="1"/>
    <col min="9474" max="9474" width="43.140625" style="33" customWidth="1"/>
    <col min="9475" max="9475" width="8.28515625" style="33" customWidth="1"/>
    <col min="9476" max="9476" width="9.7109375" style="33" customWidth="1"/>
    <col min="9477" max="9477" width="11.5703125" style="33" customWidth="1"/>
    <col min="9478" max="9478" width="15.28515625" style="33" customWidth="1"/>
    <col min="9479" max="9728" width="9.140625" style="33"/>
    <col min="9729" max="9729" width="6.5703125" style="33" customWidth="1"/>
    <col min="9730" max="9730" width="43.140625" style="33" customWidth="1"/>
    <col min="9731" max="9731" width="8.28515625" style="33" customWidth="1"/>
    <col min="9732" max="9732" width="9.7109375" style="33" customWidth="1"/>
    <col min="9733" max="9733" width="11.5703125" style="33" customWidth="1"/>
    <col min="9734" max="9734" width="15.28515625" style="33" customWidth="1"/>
    <col min="9735" max="9984" width="9.140625" style="33"/>
    <col min="9985" max="9985" width="6.5703125" style="33" customWidth="1"/>
    <col min="9986" max="9986" width="43.140625" style="33" customWidth="1"/>
    <col min="9987" max="9987" width="8.28515625" style="33" customWidth="1"/>
    <col min="9988" max="9988" width="9.7109375" style="33" customWidth="1"/>
    <col min="9989" max="9989" width="11.5703125" style="33" customWidth="1"/>
    <col min="9990" max="9990" width="15.28515625" style="33" customWidth="1"/>
    <col min="9991" max="10240" width="9.140625" style="33"/>
    <col min="10241" max="10241" width="6.5703125" style="33" customWidth="1"/>
    <col min="10242" max="10242" width="43.140625" style="33" customWidth="1"/>
    <col min="10243" max="10243" width="8.28515625" style="33" customWidth="1"/>
    <col min="10244" max="10244" width="9.7109375" style="33" customWidth="1"/>
    <col min="10245" max="10245" width="11.5703125" style="33" customWidth="1"/>
    <col min="10246" max="10246" width="15.28515625" style="33" customWidth="1"/>
    <col min="10247" max="10496" width="9.140625" style="33"/>
    <col min="10497" max="10497" width="6.5703125" style="33" customWidth="1"/>
    <col min="10498" max="10498" width="43.140625" style="33" customWidth="1"/>
    <col min="10499" max="10499" width="8.28515625" style="33" customWidth="1"/>
    <col min="10500" max="10500" width="9.7109375" style="33" customWidth="1"/>
    <col min="10501" max="10501" width="11.5703125" style="33" customWidth="1"/>
    <col min="10502" max="10502" width="15.28515625" style="33" customWidth="1"/>
    <col min="10503" max="10752" width="9.140625" style="33"/>
    <col min="10753" max="10753" width="6.5703125" style="33" customWidth="1"/>
    <col min="10754" max="10754" width="43.140625" style="33" customWidth="1"/>
    <col min="10755" max="10755" width="8.28515625" style="33" customWidth="1"/>
    <col min="10756" max="10756" width="9.7109375" style="33" customWidth="1"/>
    <col min="10757" max="10757" width="11.5703125" style="33" customWidth="1"/>
    <col min="10758" max="10758" width="15.28515625" style="33" customWidth="1"/>
    <col min="10759" max="11008" width="9.140625" style="33"/>
    <col min="11009" max="11009" width="6.5703125" style="33" customWidth="1"/>
    <col min="11010" max="11010" width="43.140625" style="33" customWidth="1"/>
    <col min="11011" max="11011" width="8.28515625" style="33" customWidth="1"/>
    <col min="11012" max="11012" width="9.7109375" style="33" customWidth="1"/>
    <col min="11013" max="11013" width="11.5703125" style="33" customWidth="1"/>
    <col min="11014" max="11014" width="15.28515625" style="33" customWidth="1"/>
    <col min="11015" max="11264" width="9.140625" style="33"/>
    <col min="11265" max="11265" width="6.5703125" style="33" customWidth="1"/>
    <col min="11266" max="11266" width="43.140625" style="33" customWidth="1"/>
    <col min="11267" max="11267" width="8.28515625" style="33" customWidth="1"/>
    <col min="11268" max="11268" width="9.7109375" style="33" customWidth="1"/>
    <col min="11269" max="11269" width="11.5703125" style="33" customWidth="1"/>
    <col min="11270" max="11270" width="15.28515625" style="33" customWidth="1"/>
    <col min="11271" max="11520" width="9.140625" style="33"/>
    <col min="11521" max="11521" width="6.5703125" style="33" customWidth="1"/>
    <col min="11522" max="11522" width="43.140625" style="33" customWidth="1"/>
    <col min="11523" max="11523" width="8.28515625" style="33" customWidth="1"/>
    <col min="11524" max="11524" width="9.7109375" style="33" customWidth="1"/>
    <col min="11525" max="11525" width="11.5703125" style="33" customWidth="1"/>
    <col min="11526" max="11526" width="15.28515625" style="33" customWidth="1"/>
    <col min="11527" max="11776" width="9.140625" style="33"/>
    <col min="11777" max="11777" width="6.5703125" style="33" customWidth="1"/>
    <col min="11778" max="11778" width="43.140625" style="33" customWidth="1"/>
    <col min="11779" max="11779" width="8.28515625" style="33" customWidth="1"/>
    <col min="11780" max="11780" width="9.7109375" style="33" customWidth="1"/>
    <col min="11781" max="11781" width="11.5703125" style="33" customWidth="1"/>
    <col min="11782" max="11782" width="15.28515625" style="33" customWidth="1"/>
    <col min="11783" max="12032" width="9.140625" style="33"/>
    <col min="12033" max="12033" width="6.5703125" style="33" customWidth="1"/>
    <col min="12034" max="12034" width="43.140625" style="33" customWidth="1"/>
    <col min="12035" max="12035" width="8.28515625" style="33" customWidth="1"/>
    <col min="12036" max="12036" width="9.7109375" style="33" customWidth="1"/>
    <col min="12037" max="12037" width="11.5703125" style="33" customWidth="1"/>
    <col min="12038" max="12038" width="15.28515625" style="33" customWidth="1"/>
    <col min="12039" max="12288" width="9.140625" style="33"/>
    <col min="12289" max="12289" width="6.5703125" style="33" customWidth="1"/>
    <col min="12290" max="12290" width="43.140625" style="33" customWidth="1"/>
    <col min="12291" max="12291" width="8.28515625" style="33" customWidth="1"/>
    <col min="12292" max="12292" width="9.7109375" style="33" customWidth="1"/>
    <col min="12293" max="12293" width="11.5703125" style="33" customWidth="1"/>
    <col min="12294" max="12294" width="15.28515625" style="33" customWidth="1"/>
    <col min="12295" max="12544" width="9.140625" style="33"/>
    <col min="12545" max="12545" width="6.5703125" style="33" customWidth="1"/>
    <col min="12546" max="12546" width="43.140625" style="33" customWidth="1"/>
    <col min="12547" max="12547" width="8.28515625" style="33" customWidth="1"/>
    <col min="12548" max="12548" width="9.7109375" style="33" customWidth="1"/>
    <col min="12549" max="12549" width="11.5703125" style="33" customWidth="1"/>
    <col min="12550" max="12550" width="15.28515625" style="33" customWidth="1"/>
    <col min="12551" max="12800" width="9.140625" style="33"/>
    <col min="12801" max="12801" width="6.5703125" style="33" customWidth="1"/>
    <col min="12802" max="12802" width="43.140625" style="33" customWidth="1"/>
    <col min="12803" max="12803" width="8.28515625" style="33" customWidth="1"/>
    <col min="12804" max="12804" width="9.7109375" style="33" customWidth="1"/>
    <col min="12805" max="12805" width="11.5703125" style="33" customWidth="1"/>
    <col min="12806" max="12806" width="15.28515625" style="33" customWidth="1"/>
    <col min="12807" max="13056" width="9.140625" style="33"/>
    <col min="13057" max="13057" width="6.5703125" style="33" customWidth="1"/>
    <col min="13058" max="13058" width="43.140625" style="33" customWidth="1"/>
    <col min="13059" max="13059" width="8.28515625" style="33" customWidth="1"/>
    <col min="13060" max="13060" width="9.7109375" style="33" customWidth="1"/>
    <col min="13061" max="13061" width="11.5703125" style="33" customWidth="1"/>
    <col min="13062" max="13062" width="15.28515625" style="33" customWidth="1"/>
    <col min="13063" max="13312" width="9.140625" style="33"/>
    <col min="13313" max="13313" width="6.5703125" style="33" customWidth="1"/>
    <col min="13314" max="13314" width="43.140625" style="33" customWidth="1"/>
    <col min="13315" max="13315" width="8.28515625" style="33" customWidth="1"/>
    <col min="13316" max="13316" width="9.7109375" style="33" customWidth="1"/>
    <col min="13317" max="13317" width="11.5703125" style="33" customWidth="1"/>
    <col min="13318" max="13318" width="15.28515625" style="33" customWidth="1"/>
    <col min="13319" max="13568" width="9.140625" style="33"/>
    <col min="13569" max="13569" width="6.5703125" style="33" customWidth="1"/>
    <col min="13570" max="13570" width="43.140625" style="33" customWidth="1"/>
    <col min="13571" max="13571" width="8.28515625" style="33" customWidth="1"/>
    <col min="13572" max="13572" width="9.7109375" style="33" customWidth="1"/>
    <col min="13573" max="13573" width="11.5703125" style="33" customWidth="1"/>
    <col min="13574" max="13574" width="15.28515625" style="33" customWidth="1"/>
    <col min="13575" max="13824" width="9.140625" style="33"/>
    <col min="13825" max="13825" width="6.5703125" style="33" customWidth="1"/>
    <col min="13826" max="13826" width="43.140625" style="33" customWidth="1"/>
    <col min="13827" max="13827" width="8.28515625" style="33" customWidth="1"/>
    <col min="13828" max="13828" width="9.7109375" style="33" customWidth="1"/>
    <col min="13829" max="13829" width="11.5703125" style="33" customWidth="1"/>
    <col min="13830" max="13830" width="15.28515625" style="33" customWidth="1"/>
    <col min="13831" max="14080" width="9.140625" style="33"/>
    <col min="14081" max="14081" width="6.5703125" style="33" customWidth="1"/>
    <col min="14082" max="14082" width="43.140625" style="33" customWidth="1"/>
    <col min="14083" max="14083" width="8.28515625" style="33" customWidth="1"/>
    <col min="14084" max="14084" width="9.7109375" style="33" customWidth="1"/>
    <col min="14085" max="14085" width="11.5703125" style="33" customWidth="1"/>
    <col min="14086" max="14086" width="15.28515625" style="33" customWidth="1"/>
    <col min="14087" max="14336" width="9.140625" style="33"/>
    <col min="14337" max="14337" width="6.5703125" style="33" customWidth="1"/>
    <col min="14338" max="14338" width="43.140625" style="33" customWidth="1"/>
    <col min="14339" max="14339" width="8.28515625" style="33" customWidth="1"/>
    <col min="14340" max="14340" width="9.7109375" style="33" customWidth="1"/>
    <col min="14341" max="14341" width="11.5703125" style="33" customWidth="1"/>
    <col min="14342" max="14342" width="15.28515625" style="33" customWidth="1"/>
    <col min="14343" max="14592" width="9.140625" style="33"/>
    <col min="14593" max="14593" width="6.5703125" style="33" customWidth="1"/>
    <col min="14594" max="14594" width="43.140625" style="33" customWidth="1"/>
    <col min="14595" max="14595" width="8.28515625" style="33" customWidth="1"/>
    <col min="14596" max="14596" width="9.7109375" style="33" customWidth="1"/>
    <col min="14597" max="14597" width="11.5703125" style="33" customWidth="1"/>
    <col min="14598" max="14598" width="15.28515625" style="33" customWidth="1"/>
    <col min="14599" max="14848" width="9.140625" style="33"/>
    <col min="14849" max="14849" width="6.5703125" style="33" customWidth="1"/>
    <col min="14850" max="14850" width="43.140625" style="33" customWidth="1"/>
    <col min="14851" max="14851" width="8.28515625" style="33" customWidth="1"/>
    <col min="14852" max="14852" width="9.7109375" style="33" customWidth="1"/>
    <col min="14853" max="14853" width="11.5703125" style="33" customWidth="1"/>
    <col min="14854" max="14854" width="15.28515625" style="33" customWidth="1"/>
    <col min="14855" max="15104" width="9.140625" style="33"/>
    <col min="15105" max="15105" width="6.5703125" style="33" customWidth="1"/>
    <col min="15106" max="15106" width="43.140625" style="33" customWidth="1"/>
    <col min="15107" max="15107" width="8.28515625" style="33" customWidth="1"/>
    <col min="15108" max="15108" width="9.7109375" style="33" customWidth="1"/>
    <col min="15109" max="15109" width="11.5703125" style="33" customWidth="1"/>
    <col min="15110" max="15110" width="15.28515625" style="33" customWidth="1"/>
    <col min="15111" max="15360" width="9.140625" style="33"/>
    <col min="15361" max="15361" width="6.5703125" style="33" customWidth="1"/>
    <col min="15362" max="15362" width="43.140625" style="33" customWidth="1"/>
    <col min="15363" max="15363" width="8.28515625" style="33" customWidth="1"/>
    <col min="15364" max="15364" width="9.7109375" style="33" customWidth="1"/>
    <col min="15365" max="15365" width="11.5703125" style="33" customWidth="1"/>
    <col min="15366" max="15366" width="15.28515625" style="33" customWidth="1"/>
    <col min="15367" max="15616" width="9.140625" style="33"/>
    <col min="15617" max="15617" width="6.5703125" style="33" customWidth="1"/>
    <col min="15618" max="15618" width="43.140625" style="33" customWidth="1"/>
    <col min="15619" max="15619" width="8.28515625" style="33" customWidth="1"/>
    <col min="15620" max="15620" width="9.7109375" style="33" customWidth="1"/>
    <col min="15621" max="15621" width="11.5703125" style="33" customWidth="1"/>
    <col min="15622" max="15622" width="15.28515625" style="33" customWidth="1"/>
    <col min="15623" max="15872" width="9.140625" style="33"/>
    <col min="15873" max="15873" width="6.5703125" style="33" customWidth="1"/>
    <col min="15874" max="15874" width="43.140625" style="33" customWidth="1"/>
    <col min="15875" max="15875" width="8.28515625" style="33" customWidth="1"/>
    <col min="15876" max="15876" width="9.7109375" style="33" customWidth="1"/>
    <col min="15877" max="15877" width="11.5703125" style="33" customWidth="1"/>
    <col min="15878" max="15878" width="15.28515625" style="33" customWidth="1"/>
    <col min="15879" max="16128" width="9.140625" style="33"/>
    <col min="16129" max="16129" width="6.5703125" style="33" customWidth="1"/>
    <col min="16130" max="16130" width="43.140625" style="33" customWidth="1"/>
    <col min="16131" max="16131" width="8.28515625" style="33" customWidth="1"/>
    <col min="16132" max="16132" width="9.7109375" style="33" customWidth="1"/>
    <col min="16133" max="16133" width="11.5703125" style="33" customWidth="1"/>
    <col min="16134" max="16134" width="15.28515625" style="33" customWidth="1"/>
    <col min="16135" max="16384" width="9.140625" style="33"/>
  </cols>
  <sheetData>
    <row r="1" spans="1:6" s="30" customFormat="1" ht="11.25" customHeight="1">
      <c r="A1" s="169"/>
      <c r="B1" s="170"/>
      <c r="C1" s="170"/>
      <c r="D1" s="170"/>
      <c r="E1" s="170"/>
      <c r="F1" s="170"/>
    </row>
    <row r="2" spans="1:6" s="30" customFormat="1" ht="11.25" customHeight="1">
      <c r="A2" s="169"/>
      <c r="B2" s="170"/>
      <c r="C2" s="170"/>
      <c r="D2" s="170"/>
      <c r="E2" s="170"/>
      <c r="F2" s="170"/>
    </row>
    <row r="3" spans="1:6" s="30" customFormat="1" ht="11.25" customHeight="1">
      <c r="A3" s="169"/>
      <c r="B3" s="170"/>
      <c r="C3" s="170"/>
      <c r="D3" s="170"/>
      <c r="E3" s="170"/>
      <c r="F3" s="170"/>
    </row>
    <row r="4" spans="1:6" s="30" customFormat="1" ht="11.25" customHeight="1">
      <c r="A4" s="169"/>
      <c r="B4" s="170"/>
      <c r="C4" s="170"/>
      <c r="D4" s="170"/>
      <c r="E4" s="170"/>
      <c r="F4" s="170"/>
    </row>
    <row r="5" spans="1:6" s="30" customFormat="1" ht="11.25" customHeight="1">
      <c r="A5" s="169"/>
      <c r="B5" s="170"/>
      <c r="C5" s="170"/>
      <c r="D5" s="170"/>
      <c r="E5" s="170"/>
      <c r="F5" s="170"/>
    </row>
    <row r="6" spans="1:6" s="30" customFormat="1" ht="11.25" customHeight="1">
      <c r="A6" s="169"/>
      <c r="B6" s="170"/>
      <c r="C6" s="170"/>
      <c r="D6" s="170"/>
      <c r="E6" s="170"/>
      <c r="F6" s="170"/>
    </row>
    <row r="7" spans="1:6" s="30" customFormat="1" ht="11.25" customHeight="1">
      <c r="A7" s="169"/>
      <c r="B7" s="170"/>
      <c r="C7" s="170"/>
      <c r="D7" s="170"/>
      <c r="E7" s="170"/>
      <c r="F7" s="170"/>
    </row>
    <row r="8" spans="1:6" s="30" customFormat="1" ht="11.25" customHeight="1">
      <c r="A8" s="169"/>
      <c r="B8" s="170"/>
      <c r="C8" s="170"/>
      <c r="D8" s="170"/>
      <c r="E8" s="170"/>
      <c r="F8" s="170"/>
    </row>
    <row r="9" spans="1:6" s="30" customFormat="1" ht="11.25" customHeight="1">
      <c r="A9" s="169"/>
      <c r="B9" s="170"/>
      <c r="C9" s="170"/>
      <c r="D9" s="170"/>
      <c r="E9" s="170"/>
      <c r="F9" s="170"/>
    </row>
    <row r="10" spans="1:6" s="30" customFormat="1" ht="11.25" customHeight="1">
      <c r="A10" s="169"/>
      <c r="B10" s="170"/>
      <c r="C10" s="170"/>
      <c r="D10" s="170"/>
      <c r="E10" s="170"/>
      <c r="F10" s="170"/>
    </row>
    <row r="11" spans="1:6" s="30" customFormat="1" ht="11.25" customHeight="1">
      <c r="A11" s="169"/>
      <c r="B11" s="170"/>
      <c r="C11" s="170"/>
      <c r="D11" s="170"/>
      <c r="E11" s="170"/>
      <c r="F11" s="170"/>
    </row>
    <row r="12" spans="1:6" s="30" customFormat="1" ht="11.25" customHeight="1">
      <c r="A12" s="169"/>
      <c r="B12" s="170"/>
      <c r="C12" s="170"/>
      <c r="D12" s="170"/>
      <c r="E12" s="170"/>
      <c r="F12" s="170"/>
    </row>
    <row r="13" spans="1:6" s="30" customFormat="1" ht="11.25" customHeight="1">
      <c r="A13" s="169"/>
      <c r="B13" s="170"/>
      <c r="C13" s="170"/>
      <c r="D13" s="170"/>
      <c r="E13" s="170"/>
      <c r="F13" s="170"/>
    </row>
    <row r="14" spans="1:6" s="30" customFormat="1" ht="11.25" customHeight="1">
      <c r="A14" s="169"/>
      <c r="B14" s="170"/>
      <c r="C14" s="170"/>
      <c r="D14" s="170"/>
      <c r="E14" s="170"/>
      <c r="F14" s="170"/>
    </row>
    <row r="15" spans="1:6" s="30" customFormat="1" ht="11.25" customHeight="1">
      <c r="A15" s="169"/>
      <c r="B15" s="170"/>
      <c r="C15" s="170"/>
      <c r="D15" s="170"/>
      <c r="E15" s="170"/>
      <c r="F15" s="170"/>
    </row>
    <row r="16" spans="1:6" s="30" customFormat="1" ht="11.25" customHeight="1">
      <c r="A16" s="169"/>
      <c r="B16" s="170"/>
      <c r="C16" s="170"/>
      <c r="D16" s="170"/>
      <c r="E16" s="170"/>
      <c r="F16" s="170"/>
    </row>
    <row r="17" spans="1:6" s="30" customFormat="1" ht="11.25" customHeight="1">
      <c r="A17" s="169"/>
      <c r="B17" s="170"/>
      <c r="C17" s="170"/>
      <c r="D17" s="170"/>
      <c r="E17" s="170"/>
      <c r="F17" s="170"/>
    </row>
    <row r="18" spans="1:6" s="30" customFormat="1" ht="11.25" customHeight="1">
      <c r="A18" s="169"/>
      <c r="B18" s="170"/>
      <c r="C18" s="170"/>
      <c r="D18" s="170"/>
      <c r="E18" s="170"/>
      <c r="F18" s="170"/>
    </row>
    <row r="19" spans="1:6" s="30" customFormat="1" ht="11.25" customHeight="1">
      <c r="A19" s="169"/>
      <c r="B19" s="170"/>
      <c r="C19" s="170"/>
      <c r="D19" s="170"/>
      <c r="E19" s="170"/>
      <c r="F19" s="170"/>
    </row>
    <row r="20" spans="1:6" s="30" customFormat="1" ht="11.25" customHeight="1">
      <c r="A20" s="169"/>
      <c r="B20" s="170"/>
      <c r="C20" s="170"/>
      <c r="D20" s="170"/>
      <c r="E20" s="170"/>
      <c r="F20" s="170"/>
    </row>
    <row r="21" spans="1:6" s="30" customFormat="1" ht="11.25" customHeight="1">
      <c r="A21" s="169"/>
      <c r="B21" s="170"/>
      <c r="C21" s="170"/>
      <c r="D21" s="170"/>
      <c r="E21" s="170"/>
      <c r="F21" s="170"/>
    </row>
    <row r="22" spans="1:6" s="30" customFormat="1" ht="11.25" customHeight="1">
      <c r="A22" s="169"/>
      <c r="B22" s="170"/>
      <c r="C22" s="170"/>
      <c r="D22" s="170"/>
      <c r="E22" s="170"/>
      <c r="F22" s="170"/>
    </row>
    <row r="23" spans="1:6" s="30" customFormat="1" ht="11.25" customHeight="1">
      <c r="A23" s="169"/>
      <c r="B23" s="170"/>
      <c r="C23" s="170"/>
      <c r="D23" s="170"/>
      <c r="E23" s="170"/>
      <c r="F23" s="170"/>
    </row>
    <row r="24" spans="1:6" s="30" customFormat="1" ht="11.25" customHeight="1">
      <c r="A24" s="169"/>
      <c r="B24" s="170"/>
      <c r="C24" s="170"/>
      <c r="D24" s="170"/>
      <c r="E24" s="170"/>
      <c r="F24" s="170"/>
    </row>
    <row r="25" spans="1:6" s="30" customFormat="1" ht="11.25" customHeight="1">
      <c r="A25" s="169"/>
      <c r="B25" s="170"/>
      <c r="C25" s="170"/>
      <c r="D25" s="170"/>
      <c r="E25" s="170"/>
      <c r="F25" s="170"/>
    </row>
    <row r="26" spans="1:6" s="30" customFormat="1" ht="11.25" customHeight="1">
      <c r="A26" s="169"/>
      <c r="B26" s="170"/>
      <c r="C26" s="170"/>
      <c r="D26" s="170"/>
      <c r="E26" s="170"/>
      <c r="F26" s="170"/>
    </row>
    <row r="27" spans="1:6" s="30" customFormat="1" ht="11.25" customHeight="1">
      <c r="A27" s="169"/>
      <c r="B27" s="170"/>
      <c r="C27" s="170"/>
      <c r="D27" s="170"/>
      <c r="E27" s="170"/>
      <c r="F27" s="170"/>
    </row>
    <row r="28" spans="1:6" s="30" customFormat="1" ht="11.25" customHeight="1">
      <c r="A28" s="169"/>
      <c r="B28" s="170"/>
      <c r="C28" s="170"/>
      <c r="D28" s="170"/>
      <c r="E28" s="170"/>
      <c r="F28" s="170"/>
    </row>
    <row r="29" spans="1:6" s="30" customFormat="1" ht="21.75" customHeight="1">
      <c r="A29" s="169"/>
      <c r="B29" s="171" t="s">
        <v>343</v>
      </c>
      <c r="C29" s="170"/>
      <c r="D29" s="170"/>
      <c r="E29" s="170"/>
      <c r="F29" s="170"/>
    </row>
    <row r="30" spans="1:6" s="30" customFormat="1" ht="21.75" customHeight="1">
      <c r="A30" s="169"/>
      <c r="B30" s="171"/>
      <c r="C30" s="170"/>
      <c r="D30" s="170"/>
      <c r="E30" s="170"/>
      <c r="F30" s="170"/>
    </row>
    <row r="31" spans="1:6" s="30" customFormat="1" ht="21.75" customHeight="1">
      <c r="A31" s="169"/>
      <c r="B31" s="171"/>
      <c r="C31" s="170"/>
      <c r="D31" s="170"/>
      <c r="E31" s="170"/>
      <c r="F31" s="170"/>
    </row>
    <row r="32" spans="1:6" s="30" customFormat="1" ht="12.75" customHeight="1">
      <c r="A32" s="169"/>
      <c r="B32" s="170"/>
      <c r="C32" s="170"/>
      <c r="D32" s="170"/>
      <c r="E32" s="170"/>
      <c r="F32" s="170"/>
    </row>
    <row r="33" spans="1:6" s="30" customFormat="1" ht="11.25" customHeight="1">
      <c r="A33" s="169"/>
      <c r="B33" s="170"/>
      <c r="C33" s="170"/>
      <c r="D33" s="170"/>
      <c r="E33" s="170"/>
      <c r="F33" s="170"/>
    </row>
    <row r="34" spans="1:6" s="31" customFormat="1">
      <c r="A34" s="172"/>
      <c r="B34" s="173" t="s">
        <v>344</v>
      </c>
      <c r="C34" s="291"/>
      <c r="D34" s="174"/>
      <c r="E34" s="175"/>
      <c r="F34" s="176"/>
    </row>
    <row r="35" spans="1:6" s="32" customFormat="1">
      <c r="A35" s="177"/>
      <c r="B35" s="292" t="s">
        <v>345</v>
      </c>
      <c r="C35" s="293"/>
      <c r="D35" s="276"/>
      <c r="E35" s="277"/>
      <c r="F35" s="278"/>
    </row>
    <row r="36" spans="1:6" s="32" customFormat="1">
      <c r="A36" s="177"/>
      <c r="B36" s="292"/>
      <c r="C36" s="293"/>
      <c r="D36" s="276"/>
      <c r="E36" s="277"/>
      <c r="F36" s="278"/>
    </row>
    <row r="37" spans="1:6" s="32" customFormat="1">
      <c r="A37" s="177"/>
      <c r="B37" s="294" t="s">
        <v>346</v>
      </c>
      <c r="C37" s="293"/>
      <c r="D37" s="276"/>
      <c r="E37" s="277"/>
      <c r="F37" s="278"/>
    </row>
    <row r="38" spans="1:6" s="32" customFormat="1">
      <c r="A38" s="177"/>
      <c r="B38" s="294"/>
      <c r="C38" s="293"/>
      <c r="D38" s="276"/>
      <c r="E38" s="277"/>
      <c r="F38" s="278"/>
    </row>
    <row r="39" spans="1:6" s="32" customFormat="1">
      <c r="A39" s="177"/>
      <c r="B39" s="178" t="s">
        <v>347</v>
      </c>
      <c r="C39" s="293"/>
      <c r="D39" s="276"/>
      <c r="E39" s="277"/>
      <c r="F39" s="278"/>
    </row>
    <row r="40" spans="1:6" s="32" customFormat="1">
      <c r="A40" s="177"/>
      <c r="B40" s="178" t="s">
        <v>348</v>
      </c>
      <c r="C40" s="293"/>
      <c r="D40" s="276"/>
      <c r="E40" s="277"/>
      <c r="F40" s="278"/>
    </row>
    <row r="41" spans="1:6" s="32" customFormat="1">
      <c r="A41" s="177"/>
      <c r="B41" s="178" t="s">
        <v>349</v>
      </c>
      <c r="C41" s="293"/>
      <c r="D41" s="276"/>
      <c r="E41" s="277"/>
      <c r="F41" s="278"/>
    </row>
    <row r="42" spans="1:6" s="32" customFormat="1">
      <c r="A42" s="177"/>
      <c r="B42" s="178" t="s">
        <v>350</v>
      </c>
      <c r="C42" s="293"/>
      <c r="D42" s="276"/>
      <c r="E42" s="277"/>
      <c r="F42" s="278"/>
    </row>
    <row r="43" spans="1:6" s="32" customFormat="1">
      <c r="A43" s="177"/>
      <c r="B43" s="294" t="s">
        <v>351</v>
      </c>
      <c r="C43" s="293"/>
      <c r="D43" s="276"/>
      <c r="E43" s="277"/>
      <c r="F43" s="278"/>
    </row>
    <row r="44" spans="1:6" s="32" customFormat="1">
      <c r="A44" s="177"/>
      <c r="B44" s="294"/>
      <c r="C44" s="293"/>
      <c r="D44" s="276"/>
      <c r="E44" s="277"/>
      <c r="F44" s="278"/>
    </row>
    <row r="45" spans="1:6" s="32" customFormat="1">
      <c r="A45" s="172"/>
      <c r="B45" s="178" t="s">
        <v>352</v>
      </c>
      <c r="C45" s="291"/>
      <c r="D45" s="279"/>
      <c r="E45" s="280"/>
      <c r="F45" s="281"/>
    </row>
    <row r="46" spans="1:6" s="30" customFormat="1" ht="11.25" customHeight="1">
      <c r="A46" s="169"/>
      <c r="B46" s="170"/>
      <c r="C46" s="170"/>
      <c r="D46" s="282"/>
      <c r="E46" s="282"/>
      <c r="F46" s="282"/>
    </row>
    <row r="47" spans="1:6" s="31" customFormat="1">
      <c r="A47" s="172"/>
      <c r="B47" s="173" t="s">
        <v>353</v>
      </c>
      <c r="C47" s="291"/>
      <c r="D47" s="279"/>
      <c r="E47" s="280"/>
      <c r="F47" s="281"/>
    </row>
    <row r="48" spans="1:6" s="31" customFormat="1">
      <c r="A48" s="172"/>
      <c r="B48" s="178" t="s">
        <v>354</v>
      </c>
      <c r="C48" s="291"/>
      <c r="D48" s="279"/>
      <c r="E48" s="280"/>
      <c r="F48" s="281"/>
    </row>
    <row r="49" spans="1:6" s="31" customFormat="1">
      <c r="A49" s="172"/>
      <c r="B49" s="178" t="s">
        <v>355</v>
      </c>
      <c r="C49" s="291"/>
      <c r="D49" s="279"/>
      <c r="E49" s="280"/>
      <c r="F49" s="281"/>
    </row>
    <row r="50" spans="1:6" s="31" customFormat="1">
      <c r="A50" s="172"/>
      <c r="B50" s="178"/>
      <c r="C50" s="291"/>
      <c r="D50" s="279"/>
      <c r="E50" s="280"/>
      <c r="F50" s="281"/>
    </row>
    <row r="51" spans="1:6" s="31" customFormat="1">
      <c r="A51" s="172"/>
      <c r="B51" s="178" t="s">
        <v>356</v>
      </c>
      <c r="C51" s="291"/>
      <c r="D51" s="279"/>
      <c r="E51" s="280"/>
      <c r="F51" s="281"/>
    </row>
    <row r="52" spans="1:6" s="31" customFormat="1">
      <c r="A52" s="172"/>
      <c r="B52" s="178" t="s">
        <v>357</v>
      </c>
      <c r="C52" s="291"/>
      <c r="D52" s="279"/>
      <c r="E52" s="280"/>
      <c r="F52" s="281"/>
    </row>
    <row r="53" spans="1:6" s="31" customFormat="1">
      <c r="A53" s="172"/>
      <c r="B53" s="178" t="s">
        <v>358</v>
      </c>
      <c r="C53" s="291"/>
      <c r="D53" s="279"/>
      <c r="E53" s="280"/>
      <c r="F53" s="281"/>
    </row>
    <row r="54" spans="1:6" s="31" customFormat="1">
      <c r="A54" s="172"/>
      <c r="B54" s="178" t="s">
        <v>359</v>
      </c>
      <c r="C54" s="291"/>
      <c r="D54" s="279"/>
      <c r="E54" s="280"/>
      <c r="F54" s="281"/>
    </row>
    <row r="55" spans="1:6" s="31" customFormat="1">
      <c r="A55" s="172"/>
      <c r="B55" s="178" t="s">
        <v>360</v>
      </c>
      <c r="C55" s="291"/>
      <c r="D55" s="279"/>
      <c r="E55" s="280"/>
      <c r="F55" s="281"/>
    </row>
    <row r="56" spans="1:6" s="31" customFormat="1">
      <c r="A56" s="172"/>
      <c r="B56" s="178" t="s">
        <v>361</v>
      </c>
      <c r="C56" s="291"/>
      <c r="D56" s="279"/>
      <c r="E56" s="280"/>
      <c r="F56" s="281"/>
    </row>
    <row r="57" spans="1:6" s="31" customFormat="1">
      <c r="A57" s="172"/>
      <c r="B57" s="178"/>
      <c r="C57" s="291"/>
      <c r="D57" s="279"/>
      <c r="E57" s="280"/>
      <c r="F57" s="281"/>
    </row>
    <row r="58" spans="1:6" s="31" customFormat="1">
      <c r="A58" s="172"/>
      <c r="B58" s="178" t="s">
        <v>362</v>
      </c>
      <c r="C58" s="291"/>
      <c r="D58" s="279"/>
      <c r="E58" s="280"/>
      <c r="F58" s="281"/>
    </row>
    <row r="59" spans="1:6" s="31" customFormat="1">
      <c r="A59" s="172"/>
      <c r="B59" s="178" t="s">
        <v>363</v>
      </c>
      <c r="C59" s="291"/>
      <c r="D59" s="279"/>
      <c r="E59" s="280"/>
      <c r="F59" s="281"/>
    </row>
    <row r="60" spans="1:6" s="31" customFormat="1">
      <c r="A60" s="172"/>
      <c r="B60" s="178" t="s">
        <v>364</v>
      </c>
      <c r="C60" s="291"/>
      <c r="D60" s="279"/>
      <c r="E60" s="280"/>
      <c r="F60" s="281"/>
    </row>
    <row r="61" spans="1:6" s="31" customFormat="1">
      <c r="A61" s="172"/>
      <c r="B61" s="178"/>
      <c r="C61" s="291"/>
      <c r="D61" s="279"/>
      <c r="E61" s="280"/>
      <c r="F61" s="281"/>
    </row>
    <row r="62" spans="1:6" s="31" customFormat="1">
      <c r="A62" s="172"/>
      <c r="B62" s="178" t="s">
        <v>365</v>
      </c>
      <c r="C62" s="291"/>
      <c r="D62" s="279"/>
      <c r="E62" s="280"/>
      <c r="F62" s="281"/>
    </row>
    <row r="63" spans="1:6" s="31" customFormat="1">
      <c r="A63" s="172"/>
      <c r="B63" s="178" t="s">
        <v>366</v>
      </c>
      <c r="C63" s="291"/>
      <c r="D63" s="279"/>
      <c r="E63" s="280"/>
      <c r="F63" s="281"/>
    </row>
    <row r="64" spans="1:6" s="31" customFormat="1">
      <c r="A64" s="172"/>
      <c r="B64" s="178"/>
      <c r="C64" s="291"/>
      <c r="D64" s="279"/>
      <c r="E64" s="280"/>
      <c r="F64" s="281"/>
    </row>
    <row r="65" spans="1:6" s="31" customFormat="1">
      <c r="A65" s="172"/>
      <c r="B65" s="178" t="s">
        <v>367</v>
      </c>
      <c r="C65" s="291"/>
      <c r="D65" s="279"/>
      <c r="E65" s="280"/>
      <c r="F65" s="281"/>
    </row>
    <row r="66" spans="1:6" s="31" customFormat="1">
      <c r="A66" s="172"/>
      <c r="B66" s="178" t="s">
        <v>368</v>
      </c>
      <c r="C66" s="291"/>
      <c r="D66" s="279"/>
      <c r="E66" s="280"/>
      <c r="F66" s="281"/>
    </row>
    <row r="67" spans="1:6" s="31" customFormat="1">
      <c r="A67" s="172"/>
      <c r="B67" s="178"/>
      <c r="C67" s="291"/>
      <c r="D67" s="279"/>
      <c r="E67" s="280"/>
      <c r="F67" s="281"/>
    </row>
    <row r="68" spans="1:6" s="31" customFormat="1">
      <c r="A68" s="172"/>
      <c r="B68" s="178" t="s">
        <v>369</v>
      </c>
      <c r="C68" s="291"/>
      <c r="D68" s="279"/>
      <c r="E68" s="280"/>
      <c r="F68" s="281"/>
    </row>
    <row r="69" spans="1:6" s="31" customFormat="1">
      <c r="A69" s="172"/>
      <c r="B69" s="178" t="s">
        <v>370</v>
      </c>
      <c r="C69" s="291"/>
      <c r="D69" s="279"/>
      <c r="E69" s="280"/>
      <c r="F69" s="281"/>
    </row>
    <row r="70" spans="1:6" s="31" customFormat="1">
      <c r="A70" s="172"/>
      <c r="B70" s="178"/>
      <c r="C70" s="291"/>
      <c r="D70" s="279"/>
      <c r="E70" s="280"/>
      <c r="F70" s="281"/>
    </row>
    <row r="71" spans="1:6" s="31" customFormat="1">
      <c r="A71" s="172"/>
      <c r="B71" s="173" t="s">
        <v>371</v>
      </c>
      <c r="C71" s="291"/>
      <c r="D71" s="279"/>
      <c r="E71" s="280"/>
      <c r="F71" s="281"/>
    </row>
    <row r="72" spans="1:6" s="31" customFormat="1">
      <c r="A72" s="172"/>
      <c r="B72" s="178" t="s">
        <v>372</v>
      </c>
      <c r="C72" s="291"/>
      <c r="D72" s="279"/>
      <c r="E72" s="280"/>
      <c r="F72" s="281"/>
    </row>
    <row r="73" spans="1:6" s="31" customFormat="1">
      <c r="A73" s="172"/>
      <c r="B73" s="178" t="s">
        <v>373</v>
      </c>
      <c r="C73" s="291"/>
      <c r="D73" s="279"/>
      <c r="E73" s="280"/>
      <c r="F73" s="281"/>
    </row>
    <row r="74" spans="1:6" s="31" customFormat="1">
      <c r="A74" s="172"/>
      <c r="B74" s="178"/>
      <c r="C74" s="291"/>
      <c r="D74" s="279"/>
      <c r="E74" s="280"/>
      <c r="F74" s="281"/>
    </row>
    <row r="75" spans="1:6" s="31" customFormat="1">
      <c r="A75" s="172"/>
      <c r="B75" s="178" t="s">
        <v>374</v>
      </c>
      <c r="C75" s="291"/>
      <c r="D75" s="279"/>
      <c r="E75" s="280"/>
      <c r="F75" s="281"/>
    </row>
    <row r="76" spans="1:6" s="31" customFormat="1">
      <c r="A76" s="172"/>
      <c r="B76" s="178" t="s">
        <v>375</v>
      </c>
      <c r="C76" s="291"/>
      <c r="D76" s="279"/>
      <c r="E76" s="280"/>
      <c r="F76" s="281"/>
    </row>
    <row r="77" spans="1:6" s="31" customFormat="1">
      <c r="A77" s="172"/>
      <c r="B77" s="178"/>
      <c r="C77" s="291"/>
      <c r="D77" s="279"/>
      <c r="E77" s="280"/>
      <c r="F77" s="281"/>
    </row>
    <row r="78" spans="1:6" s="31" customFormat="1">
      <c r="A78" s="172"/>
      <c r="B78" s="173" t="s">
        <v>376</v>
      </c>
      <c r="C78" s="291"/>
      <c r="D78" s="279"/>
      <c r="E78" s="280"/>
      <c r="F78" s="281"/>
    </row>
    <row r="79" spans="1:6" s="31" customFormat="1">
      <c r="A79" s="172"/>
      <c r="B79" s="178" t="s">
        <v>377</v>
      </c>
      <c r="C79" s="291"/>
      <c r="D79" s="279"/>
      <c r="E79" s="280"/>
      <c r="F79" s="281"/>
    </row>
    <row r="80" spans="1:6" s="31" customFormat="1">
      <c r="A80" s="172"/>
      <c r="B80" s="178" t="s">
        <v>378</v>
      </c>
      <c r="C80" s="291"/>
      <c r="D80" s="279"/>
      <c r="E80" s="280"/>
      <c r="F80" s="281"/>
    </row>
    <row r="81" spans="1:6" s="31" customFormat="1">
      <c r="A81" s="172"/>
      <c r="B81" s="178" t="s">
        <v>379</v>
      </c>
      <c r="C81" s="291"/>
      <c r="D81" s="279"/>
      <c r="E81" s="280"/>
      <c r="F81" s="281"/>
    </row>
    <row r="82" spans="1:6" s="31" customFormat="1">
      <c r="A82" s="172"/>
      <c r="B82" s="178"/>
      <c r="C82" s="291"/>
      <c r="D82" s="279"/>
      <c r="E82" s="280"/>
      <c r="F82" s="281"/>
    </row>
    <row r="83" spans="1:6" s="31" customFormat="1">
      <c r="A83" s="172"/>
      <c r="B83" s="178" t="s">
        <v>380</v>
      </c>
      <c r="C83" s="291"/>
      <c r="D83" s="279"/>
      <c r="E83" s="280"/>
      <c r="F83" s="281"/>
    </row>
    <row r="84" spans="1:6" s="32" customFormat="1">
      <c r="A84" s="176"/>
      <c r="B84" s="178" t="s">
        <v>375</v>
      </c>
      <c r="C84" s="291"/>
      <c r="D84" s="279"/>
      <c r="E84" s="280"/>
      <c r="F84" s="281"/>
    </row>
    <row r="85" spans="1:6" s="30" customFormat="1" ht="11.25" customHeight="1">
      <c r="A85" s="169"/>
      <c r="B85" s="170"/>
      <c r="C85" s="170"/>
      <c r="D85" s="282"/>
      <c r="E85" s="282"/>
      <c r="F85" s="282"/>
    </row>
    <row r="86" spans="1:6" s="30" customFormat="1" ht="11.25" customHeight="1">
      <c r="A86" s="169"/>
      <c r="B86" s="170"/>
      <c r="C86" s="170"/>
      <c r="D86" s="282"/>
      <c r="E86" s="282"/>
      <c r="F86" s="282"/>
    </row>
    <row r="87" spans="1:6" s="31" customFormat="1">
      <c r="A87" s="172"/>
      <c r="B87" s="178" t="s">
        <v>381</v>
      </c>
      <c r="C87" s="291"/>
      <c r="D87" s="279"/>
      <c r="E87" s="280"/>
      <c r="F87" s="281"/>
    </row>
    <row r="88" spans="1:6" s="31" customFormat="1">
      <c r="A88" s="172"/>
      <c r="B88" s="178"/>
      <c r="C88" s="291"/>
      <c r="D88" s="279"/>
      <c r="E88" s="280"/>
      <c r="F88" s="281"/>
    </row>
    <row r="89" spans="1:6" s="31" customFormat="1">
      <c r="A89" s="172"/>
      <c r="B89" s="178" t="s">
        <v>382</v>
      </c>
      <c r="C89" s="291"/>
      <c r="D89" s="279"/>
      <c r="E89" s="280"/>
      <c r="F89" s="281"/>
    </row>
    <row r="90" spans="1:6" s="31" customFormat="1">
      <c r="A90" s="172"/>
      <c r="B90" s="178" t="s">
        <v>383</v>
      </c>
      <c r="C90" s="291"/>
      <c r="D90" s="279"/>
      <c r="E90" s="280"/>
      <c r="F90" s="281"/>
    </row>
    <row r="91" spans="1:6" s="31" customFormat="1">
      <c r="A91" s="172" t="s">
        <v>384</v>
      </c>
      <c r="B91" s="178" t="s">
        <v>385</v>
      </c>
      <c r="C91" s="291"/>
      <c r="D91" s="279"/>
      <c r="E91" s="280"/>
      <c r="F91" s="281"/>
    </row>
    <row r="92" spans="1:6" s="31" customFormat="1">
      <c r="A92" s="172" t="s">
        <v>384</v>
      </c>
      <c r="B92" s="178" t="s">
        <v>386</v>
      </c>
      <c r="C92" s="291"/>
      <c r="D92" s="279"/>
      <c r="E92" s="280"/>
      <c r="F92" s="281"/>
    </row>
    <row r="93" spans="1:6" s="31" customFormat="1">
      <c r="A93" s="172" t="s">
        <v>384</v>
      </c>
      <c r="B93" s="178" t="s">
        <v>387</v>
      </c>
      <c r="C93" s="291"/>
      <c r="D93" s="279"/>
      <c r="E93" s="280"/>
      <c r="F93" s="281"/>
    </row>
    <row r="94" spans="1:6" s="31" customFormat="1">
      <c r="A94" s="172" t="s">
        <v>384</v>
      </c>
      <c r="B94" s="178" t="s">
        <v>388</v>
      </c>
      <c r="C94" s="291"/>
      <c r="D94" s="279"/>
      <c r="E94" s="280"/>
      <c r="F94" s="281"/>
    </row>
    <row r="95" spans="1:6" s="31" customFormat="1">
      <c r="A95" s="172" t="s">
        <v>384</v>
      </c>
      <c r="B95" s="178" t="s">
        <v>389</v>
      </c>
      <c r="C95" s="291"/>
      <c r="D95" s="279"/>
      <c r="E95" s="280"/>
      <c r="F95" s="281"/>
    </row>
    <row r="96" spans="1:6" s="31" customFormat="1">
      <c r="A96" s="172"/>
      <c r="B96" s="178" t="s">
        <v>390</v>
      </c>
      <c r="C96" s="291"/>
      <c r="D96" s="279"/>
      <c r="E96" s="280"/>
      <c r="F96" s="281"/>
    </row>
    <row r="97" spans="1:6" s="31" customFormat="1">
      <c r="A97" s="172" t="s">
        <v>384</v>
      </c>
      <c r="B97" s="178" t="s">
        <v>391</v>
      </c>
      <c r="C97" s="291"/>
      <c r="D97" s="279"/>
      <c r="E97" s="280"/>
      <c r="F97" s="281"/>
    </row>
    <row r="98" spans="1:6" s="31" customFormat="1">
      <c r="A98" s="172" t="s">
        <v>384</v>
      </c>
      <c r="B98" s="178" t="s">
        <v>392</v>
      </c>
      <c r="C98" s="291"/>
      <c r="D98" s="279"/>
      <c r="E98" s="280"/>
      <c r="F98" s="281"/>
    </row>
    <row r="99" spans="1:6" s="31" customFormat="1">
      <c r="A99" s="172"/>
      <c r="B99" s="295" t="s">
        <v>393</v>
      </c>
      <c r="C99" s="291"/>
      <c r="D99" s="279"/>
      <c r="E99" s="280"/>
      <c r="F99" s="281"/>
    </row>
    <row r="100" spans="1:6" s="31" customFormat="1">
      <c r="A100" s="172" t="s">
        <v>384</v>
      </c>
      <c r="B100" s="178" t="s">
        <v>394</v>
      </c>
      <c r="C100" s="291"/>
      <c r="D100" s="279"/>
      <c r="E100" s="280"/>
      <c r="F100" s="281"/>
    </row>
    <row r="101" spans="1:6" s="31" customFormat="1">
      <c r="A101" s="172"/>
      <c r="B101" s="295" t="s">
        <v>395</v>
      </c>
      <c r="C101" s="291"/>
      <c r="D101" s="279"/>
      <c r="E101" s="280"/>
      <c r="F101" s="281"/>
    </row>
    <row r="102" spans="1:6" s="31" customFormat="1">
      <c r="A102" s="172"/>
      <c r="B102" s="295" t="s">
        <v>396</v>
      </c>
      <c r="C102" s="291"/>
      <c r="D102" s="279"/>
      <c r="E102" s="280"/>
      <c r="F102" s="281"/>
    </row>
    <row r="103" spans="1:6" s="31" customFormat="1">
      <c r="A103" s="172" t="s">
        <v>384</v>
      </c>
      <c r="B103" s="178" t="s">
        <v>397</v>
      </c>
      <c r="C103" s="291"/>
      <c r="D103" s="279"/>
      <c r="E103" s="280"/>
      <c r="F103" s="281"/>
    </row>
    <row r="104" spans="1:6" s="31" customFormat="1">
      <c r="A104" s="172" t="s">
        <v>384</v>
      </c>
      <c r="B104" s="178" t="s">
        <v>398</v>
      </c>
      <c r="C104" s="291"/>
      <c r="D104" s="279"/>
      <c r="E104" s="280"/>
      <c r="F104" s="281"/>
    </row>
    <row r="105" spans="1:6" s="31" customFormat="1">
      <c r="A105" s="172"/>
      <c r="B105" s="178" t="s">
        <v>399</v>
      </c>
      <c r="C105" s="291"/>
      <c r="D105" s="279"/>
      <c r="E105" s="280"/>
      <c r="F105" s="281"/>
    </row>
    <row r="106" spans="1:6" s="31" customFormat="1">
      <c r="A106" s="172"/>
      <c r="B106" s="178" t="s">
        <v>400</v>
      </c>
      <c r="C106" s="291"/>
      <c r="D106" s="279"/>
      <c r="E106" s="280"/>
      <c r="F106" s="281"/>
    </row>
    <row r="107" spans="1:6" s="31" customFormat="1">
      <c r="A107" s="172" t="s">
        <v>384</v>
      </c>
      <c r="B107" s="178" t="s">
        <v>401</v>
      </c>
      <c r="C107" s="291"/>
      <c r="D107" s="279"/>
      <c r="E107" s="280"/>
      <c r="F107" s="281"/>
    </row>
    <row r="108" spans="1:6" s="31" customFormat="1">
      <c r="A108" s="172"/>
      <c r="B108" s="178" t="s">
        <v>402</v>
      </c>
      <c r="C108" s="291"/>
      <c r="D108" s="279"/>
      <c r="E108" s="280"/>
      <c r="F108" s="281"/>
    </row>
    <row r="109" spans="1:6" s="31" customFormat="1">
      <c r="A109" s="172" t="s">
        <v>384</v>
      </c>
      <c r="B109" s="178" t="s">
        <v>403</v>
      </c>
      <c r="C109" s="291"/>
      <c r="D109" s="279"/>
      <c r="E109" s="280"/>
      <c r="F109" s="281"/>
    </row>
    <row r="110" spans="1:6" s="31" customFormat="1">
      <c r="A110" s="172" t="s">
        <v>384</v>
      </c>
      <c r="B110" s="178" t="s">
        <v>404</v>
      </c>
      <c r="C110" s="291"/>
      <c r="D110" s="279"/>
      <c r="E110" s="280"/>
      <c r="F110" s="281"/>
    </row>
    <row r="111" spans="1:6" s="31" customFormat="1">
      <c r="A111" s="172"/>
      <c r="B111" s="178"/>
      <c r="C111" s="291"/>
      <c r="D111" s="279"/>
      <c r="E111" s="280"/>
      <c r="F111" s="281"/>
    </row>
    <row r="112" spans="1:6" s="31" customFormat="1">
      <c r="A112" s="172"/>
      <c r="B112" s="178" t="s">
        <v>405</v>
      </c>
      <c r="C112" s="291"/>
      <c r="D112" s="279"/>
      <c r="E112" s="280"/>
      <c r="F112" s="281"/>
    </row>
    <row r="113" spans="1:6" s="31" customFormat="1">
      <c r="A113" s="172"/>
      <c r="B113" s="178" t="s">
        <v>383</v>
      </c>
      <c r="C113" s="291"/>
      <c r="D113" s="279"/>
      <c r="E113" s="280"/>
      <c r="F113" s="281"/>
    </row>
    <row r="114" spans="1:6" s="31" customFormat="1">
      <c r="A114" s="172" t="s">
        <v>384</v>
      </c>
      <c r="B114" s="178" t="s">
        <v>406</v>
      </c>
      <c r="C114" s="291"/>
      <c r="D114" s="279"/>
      <c r="E114" s="280"/>
      <c r="F114" s="281"/>
    </row>
    <row r="115" spans="1:6" s="31" customFormat="1">
      <c r="A115" s="172" t="s">
        <v>384</v>
      </c>
      <c r="B115" s="178" t="s">
        <v>407</v>
      </c>
      <c r="C115" s="291"/>
      <c r="D115" s="279"/>
      <c r="E115" s="280"/>
      <c r="F115" s="281"/>
    </row>
    <row r="116" spans="1:6" s="31" customFormat="1">
      <c r="A116" s="172" t="s">
        <v>384</v>
      </c>
      <c r="B116" s="178" t="s">
        <v>408</v>
      </c>
      <c r="C116" s="291"/>
      <c r="D116" s="279"/>
      <c r="E116" s="280"/>
      <c r="F116" s="281"/>
    </row>
    <row r="117" spans="1:6" s="31" customFormat="1">
      <c r="A117" s="172" t="s">
        <v>384</v>
      </c>
      <c r="B117" s="178" t="s">
        <v>409</v>
      </c>
      <c r="C117" s="291"/>
      <c r="D117" s="279"/>
      <c r="E117" s="280"/>
      <c r="F117" s="281"/>
    </row>
    <row r="118" spans="1:6" s="31" customFormat="1">
      <c r="A118" s="172" t="s">
        <v>384</v>
      </c>
      <c r="B118" s="178" t="s">
        <v>410</v>
      </c>
      <c r="C118" s="291"/>
      <c r="D118" s="279"/>
      <c r="E118" s="280"/>
      <c r="F118" s="281"/>
    </row>
    <row r="119" spans="1:6" s="31" customFormat="1">
      <c r="A119" s="172"/>
      <c r="B119" s="178"/>
      <c r="C119" s="291"/>
      <c r="D119" s="279"/>
      <c r="E119" s="280"/>
      <c r="F119" s="281"/>
    </row>
    <row r="120" spans="1:6" s="31" customFormat="1">
      <c r="A120" s="172"/>
      <c r="B120" s="178" t="s">
        <v>411</v>
      </c>
      <c r="C120" s="291"/>
      <c r="D120" s="279"/>
      <c r="E120" s="280"/>
      <c r="F120" s="281"/>
    </row>
    <row r="121" spans="1:6" s="31" customFormat="1">
      <c r="A121" s="172"/>
      <c r="B121" s="178"/>
      <c r="C121" s="291"/>
      <c r="D121" s="279"/>
      <c r="E121" s="280"/>
      <c r="F121" s="281"/>
    </row>
    <row r="122" spans="1:6" s="31" customFormat="1">
      <c r="A122" s="172"/>
      <c r="B122" s="178" t="s">
        <v>412</v>
      </c>
      <c r="C122" s="291"/>
      <c r="D122" s="279"/>
      <c r="E122" s="280"/>
      <c r="F122" s="281"/>
    </row>
    <row r="123" spans="1:6" s="31" customFormat="1">
      <c r="A123" s="172" t="s">
        <v>384</v>
      </c>
      <c r="B123" s="178" t="s">
        <v>413</v>
      </c>
      <c r="C123" s="291"/>
      <c r="D123" s="279"/>
      <c r="E123" s="280"/>
      <c r="F123" s="281"/>
    </row>
    <row r="124" spans="1:6" s="31" customFormat="1">
      <c r="A124" s="172"/>
      <c r="B124" s="178" t="s">
        <v>414</v>
      </c>
      <c r="C124" s="291"/>
      <c r="D124" s="279"/>
      <c r="E124" s="280"/>
      <c r="F124" s="281"/>
    </row>
    <row r="125" spans="1:6" s="31" customFormat="1">
      <c r="A125" s="172"/>
      <c r="B125" s="178" t="s">
        <v>415</v>
      </c>
      <c r="C125" s="291"/>
      <c r="D125" s="279"/>
      <c r="E125" s="280"/>
      <c r="F125" s="281"/>
    </row>
    <row r="126" spans="1:6" s="31" customFormat="1">
      <c r="A126" s="172" t="s">
        <v>384</v>
      </c>
      <c r="B126" s="178" t="s">
        <v>416</v>
      </c>
      <c r="C126" s="291"/>
      <c r="D126" s="279"/>
      <c r="E126" s="280"/>
      <c r="F126" s="281"/>
    </row>
    <row r="127" spans="1:6" s="31" customFormat="1">
      <c r="A127" s="172" t="s">
        <v>384</v>
      </c>
      <c r="B127" s="178" t="s">
        <v>417</v>
      </c>
      <c r="C127" s="291"/>
      <c r="D127" s="279"/>
      <c r="E127" s="280"/>
      <c r="F127" s="281"/>
    </row>
    <row r="128" spans="1:6" s="31" customFormat="1">
      <c r="A128" s="172"/>
      <c r="B128" s="178" t="s">
        <v>418</v>
      </c>
      <c r="C128" s="291"/>
      <c r="D128" s="279"/>
      <c r="E128" s="280"/>
      <c r="F128" s="281"/>
    </row>
    <row r="129" spans="1:6" s="31" customFormat="1">
      <c r="A129" s="172" t="s">
        <v>384</v>
      </c>
      <c r="B129" s="178" t="s">
        <v>419</v>
      </c>
      <c r="C129" s="291"/>
      <c r="D129" s="279"/>
      <c r="E129" s="280"/>
      <c r="F129" s="281"/>
    </row>
    <row r="130" spans="1:6" s="31" customFormat="1">
      <c r="A130" s="172"/>
      <c r="B130" s="178" t="s">
        <v>420</v>
      </c>
      <c r="C130" s="291"/>
      <c r="D130" s="279"/>
      <c r="E130" s="280"/>
      <c r="F130" s="281"/>
    </row>
    <row r="131" spans="1:6" s="31" customFormat="1">
      <c r="A131" s="172" t="s">
        <v>384</v>
      </c>
      <c r="B131" s="178" t="s">
        <v>421</v>
      </c>
      <c r="C131" s="291"/>
      <c r="D131" s="279"/>
      <c r="E131" s="280"/>
      <c r="F131" s="281"/>
    </row>
    <row r="132" spans="1:6" s="31" customFormat="1">
      <c r="A132" s="172"/>
      <c r="B132" s="178" t="s">
        <v>422</v>
      </c>
      <c r="C132" s="291"/>
      <c r="D132" s="279"/>
      <c r="E132" s="280"/>
      <c r="F132" s="281"/>
    </row>
    <row r="133" spans="1:6" s="31" customFormat="1">
      <c r="A133" s="172" t="s">
        <v>384</v>
      </c>
      <c r="B133" s="178" t="s">
        <v>423</v>
      </c>
      <c r="C133" s="291"/>
      <c r="D133" s="279"/>
      <c r="E133" s="280"/>
      <c r="F133" s="281"/>
    </row>
    <row r="134" spans="1:6" s="31" customFormat="1">
      <c r="A134" s="172"/>
      <c r="B134" s="178" t="s">
        <v>424</v>
      </c>
      <c r="C134" s="291"/>
      <c r="D134" s="279"/>
      <c r="E134" s="280"/>
      <c r="F134" s="281"/>
    </row>
    <row r="135" spans="1:6" s="31" customFormat="1">
      <c r="A135" s="172" t="s">
        <v>384</v>
      </c>
      <c r="B135" s="178" t="s">
        <v>425</v>
      </c>
      <c r="C135" s="291"/>
      <c r="D135" s="279"/>
      <c r="E135" s="280"/>
      <c r="F135" s="281"/>
    </row>
    <row r="136" spans="1:6" s="31" customFormat="1">
      <c r="A136" s="172"/>
      <c r="B136" s="178" t="s">
        <v>426</v>
      </c>
      <c r="C136" s="291"/>
      <c r="D136" s="279"/>
      <c r="E136" s="280"/>
      <c r="F136" s="281"/>
    </row>
    <row r="137" spans="1:6" s="31" customFormat="1">
      <c r="A137" s="172" t="s">
        <v>384</v>
      </c>
      <c r="B137" s="178" t="s">
        <v>427</v>
      </c>
      <c r="C137" s="291"/>
      <c r="D137" s="279"/>
      <c r="E137" s="280"/>
      <c r="F137" s="281"/>
    </row>
    <row r="138" spans="1:6" s="32" customFormat="1">
      <c r="A138" s="176"/>
      <c r="B138" s="179"/>
      <c r="C138" s="293"/>
      <c r="D138" s="283"/>
      <c r="E138" s="284"/>
      <c r="F138" s="278"/>
    </row>
    <row r="139" spans="1:6" s="32" customFormat="1">
      <c r="A139" s="176"/>
      <c r="B139" s="179"/>
      <c r="C139" s="293"/>
      <c r="D139" s="283"/>
      <c r="E139" s="284"/>
      <c r="F139" s="278"/>
    </row>
    <row r="140" spans="1:6" s="32" customFormat="1" ht="16.5" customHeight="1">
      <c r="A140" s="176"/>
      <c r="B140" s="178" t="s">
        <v>428</v>
      </c>
      <c r="C140" s="293"/>
      <c r="D140" s="283"/>
      <c r="E140" s="279" t="s">
        <v>429</v>
      </c>
      <c r="F140" s="278"/>
    </row>
    <row r="141" spans="1:6" s="31" customFormat="1">
      <c r="A141" s="178"/>
      <c r="B141" s="181" t="s">
        <v>430</v>
      </c>
      <c r="C141" s="291"/>
      <c r="D141" s="279"/>
      <c r="E141" s="279" t="s">
        <v>431</v>
      </c>
      <c r="F141" s="279"/>
    </row>
    <row r="142" spans="1:6" s="31" customFormat="1">
      <c r="A142" s="178"/>
      <c r="B142" s="181" t="s">
        <v>432</v>
      </c>
      <c r="C142" s="291"/>
      <c r="D142" s="279"/>
      <c r="E142" s="285" t="s">
        <v>433</v>
      </c>
      <c r="F142" s="279"/>
    </row>
    <row r="143" spans="1:6" s="31" customFormat="1">
      <c r="A143" s="178"/>
      <c r="B143" s="182" t="s">
        <v>434</v>
      </c>
      <c r="C143" s="296"/>
      <c r="D143" s="285"/>
      <c r="E143" s="285" t="s">
        <v>435</v>
      </c>
      <c r="F143" s="285"/>
    </row>
    <row r="144" spans="1:6" s="31" customFormat="1">
      <c r="A144" s="178"/>
      <c r="B144" s="178" t="s">
        <v>436</v>
      </c>
      <c r="C144" s="291"/>
      <c r="D144" s="279"/>
      <c r="E144" s="285" t="s">
        <v>437</v>
      </c>
      <c r="F144" s="279"/>
    </row>
    <row r="145" spans="1:6" s="31" customFormat="1">
      <c r="A145" s="178"/>
      <c r="B145" s="181" t="s">
        <v>438</v>
      </c>
      <c r="C145" s="291"/>
      <c r="D145" s="279"/>
      <c r="E145" s="285" t="s">
        <v>439</v>
      </c>
      <c r="F145" s="281"/>
    </row>
    <row r="146" spans="1:6" s="31" customFormat="1">
      <c r="A146" s="178"/>
      <c r="B146" s="181" t="s">
        <v>440</v>
      </c>
      <c r="C146" s="291"/>
      <c r="D146" s="279"/>
      <c r="E146" s="285" t="s">
        <v>441</v>
      </c>
      <c r="F146" s="281"/>
    </row>
    <row r="147" spans="1:6" s="31" customFormat="1">
      <c r="A147" s="178"/>
      <c r="B147" s="181" t="s">
        <v>442</v>
      </c>
      <c r="C147" s="291"/>
      <c r="D147" s="279"/>
      <c r="E147" s="285" t="s">
        <v>443</v>
      </c>
      <c r="F147" s="279"/>
    </row>
    <row r="148" spans="1:6" s="31" customFormat="1">
      <c r="A148" s="178"/>
      <c r="B148" s="181" t="s">
        <v>444</v>
      </c>
      <c r="C148" s="291"/>
      <c r="D148" s="279"/>
      <c r="E148" s="285" t="s">
        <v>445</v>
      </c>
      <c r="F148" s="279"/>
    </row>
    <row r="149" spans="1:6" s="31" customFormat="1">
      <c r="A149" s="178"/>
      <c r="B149" s="181" t="s">
        <v>446</v>
      </c>
      <c r="C149" s="291"/>
      <c r="D149" s="279"/>
      <c r="E149" s="285" t="s">
        <v>447</v>
      </c>
      <c r="F149" s="281"/>
    </row>
    <row r="150" spans="1:6" s="31" customFormat="1">
      <c r="A150" s="178"/>
      <c r="B150" s="181" t="s">
        <v>448</v>
      </c>
      <c r="C150" s="291"/>
      <c r="D150" s="279"/>
      <c r="E150" s="285" t="s">
        <v>449</v>
      </c>
      <c r="F150" s="281"/>
    </row>
    <row r="151" spans="1:6" s="31" customFormat="1">
      <c r="A151" s="178"/>
      <c r="B151" s="181" t="s">
        <v>450</v>
      </c>
      <c r="C151" s="291"/>
      <c r="D151" s="279"/>
      <c r="E151" s="285" t="s">
        <v>451</v>
      </c>
      <c r="F151" s="281"/>
    </row>
    <row r="152" spans="1:6" s="31" customFormat="1">
      <c r="A152" s="178"/>
      <c r="B152" s="181" t="s">
        <v>452</v>
      </c>
      <c r="C152" s="291"/>
      <c r="D152" s="279"/>
      <c r="E152" s="285" t="s">
        <v>453</v>
      </c>
      <c r="F152" s="281"/>
    </row>
    <row r="153" spans="1:6" s="31" customFormat="1">
      <c r="A153" s="178"/>
      <c r="B153" s="181" t="s">
        <v>454</v>
      </c>
      <c r="C153" s="291"/>
      <c r="D153" s="279"/>
      <c r="E153" s="285" t="s">
        <v>455</v>
      </c>
      <c r="F153" s="281"/>
    </row>
    <row r="154" spans="1:6" s="31" customFormat="1">
      <c r="A154" s="178"/>
      <c r="B154" s="181" t="s">
        <v>456</v>
      </c>
      <c r="C154" s="291"/>
      <c r="D154" s="279"/>
      <c r="E154" s="285" t="s">
        <v>457</v>
      </c>
      <c r="F154" s="281"/>
    </row>
    <row r="155" spans="1:6" s="32" customFormat="1">
      <c r="A155" s="297"/>
      <c r="B155" s="298" t="s">
        <v>458</v>
      </c>
      <c r="C155" s="293"/>
      <c r="D155" s="283"/>
      <c r="E155" s="286" t="s">
        <v>459</v>
      </c>
      <c r="F155" s="278"/>
    </row>
    <row r="156" spans="1:6" s="31" customFormat="1">
      <c r="A156" s="178"/>
      <c r="B156" s="181" t="s">
        <v>460</v>
      </c>
      <c r="C156" s="291"/>
      <c r="D156" s="279"/>
      <c r="E156" s="285" t="s">
        <v>461</v>
      </c>
      <c r="F156" s="281"/>
    </row>
    <row r="157" spans="1:6" s="31" customFormat="1">
      <c r="A157" s="178"/>
      <c r="B157" s="181" t="s">
        <v>462</v>
      </c>
      <c r="C157" s="291"/>
      <c r="D157" s="279"/>
      <c r="E157" s="285" t="s">
        <v>463</v>
      </c>
      <c r="F157" s="281"/>
    </row>
    <row r="158" spans="1:6" s="32" customFormat="1">
      <c r="A158" s="297"/>
      <c r="B158" s="179" t="s">
        <v>464</v>
      </c>
      <c r="C158" s="293"/>
      <c r="D158" s="283"/>
      <c r="E158" s="286" t="s">
        <v>465</v>
      </c>
      <c r="F158" s="278"/>
    </row>
    <row r="159" spans="1:6" s="31" customFormat="1">
      <c r="A159" s="178"/>
      <c r="B159" s="178" t="s">
        <v>466</v>
      </c>
      <c r="C159" s="291"/>
      <c r="D159" s="279"/>
      <c r="E159" s="285" t="s">
        <v>467</v>
      </c>
      <c r="F159" s="281"/>
    </row>
    <row r="160" spans="1:6" s="31" customFormat="1">
      <c r="A160" s="178"/>
      <c r="B160" s="178" t="s">
        <v>468</v>
      </c>
      <c r="C160" s="291"/>
      <c r="D160" s="279"/>
      <c r="E160" s="285" t="s">
        <v>469</v>
      </c>
      <c r="F160" s="281"/>
    </row>
    <row r="161" spans="1:6" s="31" customFormat="1" ht="12.75" customHeight="1">
      <c r="A161" s="178"/>
      <c r="B161" s="181" t="s">
        <v>470</v>
      </c>
      <c r="C161" s="291"/>
      <c r="D161" s="279"/>
      <c r="E161" s="285" t="s">
        <v>471</v>
      </c>
      <c r="F161" s="279"/>
    </row>
    <row r="162" spans="1:6" s="31" customFormat="1" ht="12.75" customHeight="1">
      <c r="A162" s="178"/>
      <c r="B162" s="181"/>
      <c r="C162" s="291"/>
      <c r="D162" s="279"/>
      <c r="E162" s="285"/>
      <c r="F162" s="279"/>
    </row>
    <row r="163" spans="1:6" s="32" customFormat="1">
      <c r="A163" s="176"/>
      <c r="B163" s="179"/>
      <c r="C163" s="293"/>
      <c r="D163" s="42"/>
      <c r="E163" s="180"/>
      <c r="F163" s="43"/>
    </row>
    <row r="164" spans="1:6" s="32" customFormat="1">
      <c r="A164" s="176"/>
      <c r="B164" s="179"/>
      <c r="C164" s="293"/>
      <c r="D164" s="42"/>
      <c r="E164" s="180"/>
      <c r="F164" s="43"/>
    </row>
    <row r="165" spans="1:6" s="32" customFormat="1">
      <c r="A165" s="176"/>
      <c r="B165" s="179"/>
      <c r="C165" s="293"/>
      <c r="D165" s="42"/>
      <c r="E165" s="180"/>
      <c r="F165" s="43"/>
    </row>
    <row r="166" spans="1:6" s="32" customFormat="1">
      <c r="A166" s="176"/>
      <c r="B166" s="179"/>
      <c r="C166" s="293"/>
      <c r="D166" s="42"/>
      <c r="E166" s="180"/>
      <c r="F166" s="43"/>
    </row>
    <row r="167" spans="1:6" s="32" customFormat="1">
      <c r="A167" s="176"/>
      <c r="B167" s="179"/>
      <c r="C167" s="293"/>
      <c r="D167" s="42"/>
      <c r="E167" s="180"/>
      <c r="F167" s="43"/>
    </row>
    <row r="168" spans="1:6" s="32" customFormat="1">
      <c r="A168" s="176"/>
      <c r="B168" s="179"/>
      <c r="C168" s="293"/>
      <c r="D168" s="42"/>
      <c r="E168" s="180"/>
      <c r="F168" s="43"/>
    </row>
    <row r="169" spans="1:6" s="32" customFormat="1">
      <c r="A169" s="176"/>
      <c r="B169" s="179"/>
      <c r="C169" s="293"/>
      <c r="D169" s="42"/>
      <c r="E169" s="180"/>
      <c r="F169" s="43"/>
    </row>
    <row r="170" spans="1:6" s="32" customFormat="1">
      <c r="A170" s="176"/>
      <c r="B170" s="179"/>
      <c r="C170" s="293"/>
      <c r="D170" s="42"/>
      <c r="E170" s="180"/>
      <c r="F170" s="43"/>
    </row>
    <row r="171" spans="1:6" s="32" customFormat="1">
      <c r="A171" s="176"/>
      <c r="B171" s="179"/>
      <c r="C171" s="293"/>
      <c r="D171" s="42"/>
      <c r="E171" s="180"/>
      <c r="F171" s="43"/>
    </row>
    <row r="172" spans="1:6" s="32" customFormat="1">
      <c r="A172" s="176"/>
      <c r="B172" s="179"/>
      <c r="C172" s="293"/>
      <c r="D172" s="42"/>
      <c r="E172" s="180"/>
      <c r="F172" s="43"/>
    </row>
    <row r="173" spans="1:6" s="32" customFormat="1">
      <c r="A173" s="176"/>
      <c r="B173" s="179"/>
      <c r="C173" s="293"/>
      <c r="D173" s="42"/>
      <c r="E173" s="180"/>
      <c r="F173" s="43"/>
    </row>
    <row r="174" spans="1:6" s="32" customFormat="1">
      <c r="A174" s="176"/>
      <c r="B174" s="179"/>
      <c r="C174" s="293"/>
      <c r="D174" s="42"/>
      <c r="E174" s="180"/>
      <c r="F174" s="43"/>
    </row>
    <row r="175" spans="1:6" s="32" customFormat="1">
      <c r="A175" s="176"/>
      <c r="B175" s="179"/>
      <c r="C175" s="293"/>
      <c r="D175" s="42"/>
      <c r="E175" s="180"/>
      <c r="F175" s="43"/>
    </row>
    <row r="176" spans="1:6" s="32" customFormat="1">
      <c r="A176" s="176"/>
      <c r="B176" s="179"/>
      <c r="C176" s="293"/>
      <c r="D176" s="42"/>
      <c r="E176" s="180"/>
      <c r="F176" s="43"/>
    </row>
    <row r="177" spans="1:6" s="32" customFormat="1">
      <c r="A177" s="176"/>
      <c r="B177" s="179"/>
      <c r="C177" s="293"/>
      <c r="D177" s="42"/>
      <c r="E177" s="180"/>
      <c r="F177" s="43"/>
    </row>
    <row r="178" spans="1:6" s="32" customFormat="1">
      <c r="A178" s="176"/>
      <c r="B178" s="179"/>
      <c r="C178" s="293"/>
      <c r="D178" s="42"/>
      <c r="E178" s="180"/>
      <c r="F178" s="43"/>
    </row>
    <row r="179" spans="1:6" s="32" customFormat="1">
      <c r="A179" s="176"/>
      <c r="B179" s="179"/>
      <c r="C179" s="293"/>
      <c r="D179" s="42"/>
      <c r="E179" s="180"/>
      <c r="F179" s="43"/>
    </row>
    <row r="180" spans="1:6" s="32" customFormat="1">
      <c r="A180" s="176"/>
      <c r="B180" s="179"/>
      <c r="C180" s="293"/>
      <c r="D180" s="42"/>
      <c r="E180" s="180"/>
      <c r="F180" s="43"/>
    </row>
    <row r="181" spans="1:6" s="32" customFormat="1">
      <c r="A181" s="176"/>
      <c r="B181" s="179"/>
      <c r="C181" s="293"/>
      <c r="D181" s="42"/>
      <c r="E181" s="180"/>
      <c r="F181" s="43"/>
    </row>
    <row r="182" spans="1:6" s="32" customFormat="1">
      <c r="A182" s="176"/>
      <c r="B182" s="179"/>
      <c r="C182" s="293"/>
      <c r="D182" s="42"/>
      <c r="E182" s="180"/>
      <c r="F182" s="43"/>
    </row>
    <row r="183" spans="1:6" s="32" customFormat="1">
      <c r="A183" s="176"/>
      <c r="B183" s="179"/>
      <c r="C183" s="293"/>
      <c r="D183" s="42"/>
      <c r="E183" s="180"/>
      <c r="F183" s="43"/>
    </row>
    <row r="184" spans="1:6" s="32" customFormat="1">
      <c r="A184" s="176"/>
      <c r="B184" s="179"/>
      <c r="C184" s="293"/>
      <c r="D184" s="42"/>
      <c r="E184" s="180"/>
      <c r="F184" s="43"/>
    </row>
    <row r="185" spans="1:6" s="32" customFormat="1">
      <c r="A185" s="176"/>
      <c r="B185" s="179"/>
      <c r="C185" s="293"/>
      <c r="D185" s="42"/>
      <c r="E185" s="180"/>
      <c r="F185" s="43"/>
    </row>
    <row r="186" spans="1:6" s="32" customFormat="1">
      <c r="A186" s="176"/>
      <c r="B186" s="179"/>
      <c r="C186" s="293"/>
      <c r="D186" s="42"/>
      <c r="E186" s="180"/>
      <c r="F186" s="43"/>
    </row>
    <row r="187" spans="1:6" s="32" customFormat="1">
      <c r="A187" s="176"/>
      <c r="B187" s="179"/>
      <c r="C187" s="293"/>
      <c r="D187" s="42"/>
      <c r="E187" s="180"/>
      <c r="F187" s="43"/>
    </row>
    <row r="188" spans="1:6" s="30" customFormat="1" ht="15.75" customHeight="1">
      <c r="A188" s="169"/>
      <c r="B188" s="171" t="s">
        <v>472</v>
      </c>
      <c r="C188" s="170"/>
      <c r="D188" s="170"/>
      <c r="E188" s="170"/>
      <c r="F188" s="170"/>
    </row>
    <row r="189" spans="1:6" s="30" customFormat="1" ht="16.5" customHeight="1">
      <c r="A189" s="169"/>
      <c r="B189" s="171" t="s">
        <v>473</v>
      </c>
      <c r="C189" s="170"/>
      <c r="D189" s="170"/>
      <c r="E189" s="170"/>
      <c r="F189" s="170"/>
    </row>
    <row r="190" spans="1:6" s="32" customFormat="1">
      <c r="A190" s="176"/>
      <c r="B190" s="179"/>
      <c r="C190" s="293"/>
      <c r="D190" s="42"/>
      <c r="E190" s="180"/>
      <c r="F190" s="43"/>
    </row>
    <row r="191" spans="1:6" s="30" customFormat="1" ht="12" customHeight="1">
      <c r="A191" s="183"/>
      <c r="B191" s="299" t="s">
        <v>474</v>
      </c>
      <c r="C191" s="178"/>
      <c r="D191" s="182"/>
      <c r="E191" s="184"/>
      <c r="F191" s="185"/>
    </row>
    <row r="192" spans="1:6" s="30" customFormat="1" ht="12" customHeight="1">
      <c r="A192" s="183"/>
      <c r="B192" s="299"/>
      <c r="C192" s="178"/>
      <c r="D192" s="182"/>
      <c r="E192" s="184"/>
      <c r="F192" s="185"/>
    </row>
    <row r="193" spans="1:8" s="30" customFormat="1" ht="12" customHeight="1">
      <c r="A193" s="183"/>
      <c r="B193" s="299" t="s">
        <v>475</v>
      </c>
      <c r="C193" s="178"/>
      <c r="D193" s="182"/>
      <c r="E193" s="184"/>
      <c r="F193" s="185"/>
    </row>
    <row r="194" spans="1:8" s="30" customFormat="1" ht="63.75" customHeight="1">
      <c r="A194" s="183"/>
      <c r="B194" s="186" t="s">
        <v>476</v>
      </c>
      <c r="C194" s="178"/>
      <c r="D194" s="182"/>
      <c r="E194" s="184"/>
      <c r="F194" s="185"/>
    </row>
    <row r="195" spans="1:8" ht="12.75" customHeight="1">
      <c r="A195" s="187"/>
      <c r="B195" s="188"/>
      <c r="C195" s="291"/>
      <c r="D195" s="189"/>
      <c r="E195" s="190"/>
      <c r="F195" s="191"/>
    </row>
    <row r="196" spans="1:8" ht="65.25" customHeight="1">
      <c r="A196" s="192"/>
      <c r="B196" s="186" t="s">
        <v>477</v>
      </c>
      <c r="C196" s="291"/>
      <c r="D196" s="189"/>
      <c r="E196" s="190"/>
      <c r="F196" s="191"/>
      <c r="H196" s="34"/>
    </row>
    <row r="197" spans="1:8">
      <c r="A197" s="187"/>
      <c r="B197" s="186"/>
      <c r="C197" s="291"/>
      <c r="D197" s="189"/>
      <c r="E197" s="190"/>
      <c r="F197" s="191"/>
    </row>
    <row r="198" spans="1:8" ht="54" customHeight="1">
      <c r="A198" s="192"/>
      <c r="B198" s="186" t="s">
        <v>478</v>
      </c>
      <c r="C198" s="291"/>
      <c r="D198" s="189"/>
      <c r="E198" s="190"/>
      <c r="F198" s="191"/>
      <c r="H198" s="34"/>
    </row>
    <row r="199" spans="1:8">
      <c r="A199" s="187"/>
      <c r="B199" s="186"/>
      <c r="C199" s="291"/>
      <c r="D199" s="189"/>
      <c r="E199" s="190"/>
      <c r="F199" s="191"/>
    </row>
    <row r="200" spans="1:8">
      <c r="A200" s="172"/>
      <c r="B200" s="186"/>
      <c r="C200" s="178"/>
      <c r="D200" s="193"/>
      <c r="E200" s="194"/>
      <c r="F200" s="194"/>
    </row>
    <row r="201" spans="1:8">
      <c r="A201" s="195" t="s">
        <v>479</v>
      </c>
      <c r="B201" s="188" t="s">
        <v>480</v>
      </c>
      <c r="C201" s="255" t="s">
        <v>652</v>
      </c>
      <c r="D201" s="255" t="s">
        <v>653</v>
      </c>
      <c r="E201" s="256" t="s">
        <v>654</v>
      </c>
      <c r="F201" s="255" t="s">
        <v>16</v>
      </c>
    </row>
    <row r="202" spans="1:8">
      <c r="A202" s="172"/>
      <c r="B202" s="186"/>
      <c r="C202" s="178"/>
      <c r="D202" s="193"/>
      <c r="E202" s="194"/>
      <c r="F202" s="194"/>
    </row>
    <row r="203" spans="1:8" ht="102.75" customHeight="1">
      <c r="A203" s="172" t="s">
        <v>181</v>
      </c>
      <c r="B203" s="186" t="s">
        <v>763</v>
      </c>
      <c r="C203" s="196"/>
      <c r="D203" s="197"/>
      <c r="E203" s="33"/>
      <c r="F203" s="198"/>
    </row>
    <row r="204" spans="1:8">
      <c r="A204" s="172"/>
      <c r="B204" s="186"/>
      <c r="C204" s="178" t="s">
        <v>762</v>
      </c>
      <c r="D204" s="194">
        <v>1</v>
      </c>
      <c r="E204" s="241"/>
      <c r="F204" s="35">
        <f>SUM(D204*E204)</f>
        <v>0</v>
      </c>
    </row>
    <row r="205" spans="1:8">
      <c r="A205" s="172"/>
      <c r="B205" s="186"/>
      <c r="C205" s="178"/>
      <c r="D205" s="199"/>
      <c r="E205" s="200"/>
      <c r="F205" s="35"/>
    </row>
    <row r="206" spans="1:8">
      <c r="A206" s="172"/>
      <c r="B206" s="186"/>
      <c r="C206" s="178"/>
      <c r="D206" s="199"/>
      <c r="E206" s="200"/>
      <c r="F206" s="35"/>
    </row>
    <row r="207" spans="1:8">
      <c r="A207" s="172"/>
      <c r="B207" s="186"/>
      <c r="C207" s="178"/>
      <c r="D207" s="193"/>
      <c r="E207" s="194"/>
      <c r="F207" s="194"/>
    </row>
    <row r="208" spans="1:8">
      <c r="A208" s="172"/>
      <c r="B208" s="201" t="s">
        <v>481</v>
      </c>
      <c r="C208" s="202"/>
      <c r="D208" s="203"/>
      <c r="E208" s="204"/>
      <c r="F208" s="36">
        <f>SUM(F202:F207)</f>
        <v>0</v>
      </c>
    </row>
    <row r="209" spans="1:6">
      <c r="A209" s="172"/>
      <c r="B209" s="186"/>
      <c r="C209" s="178"/>
      <c r="D209" s="193"/>
      <c r="E209" s="194"/>
      <c r="F209" s="194"/>
    </row>
    <row r="210" spans="1:6">
      <c r="A210" s="172"/>
      <c r="B210" s="186"/>
      <c r="C210" s="178"/>
      <c r="D210" s="193"/>
      <c r="E210" s="194"/>
      <c r="F210" s="194"/>
    </row>
    <row r="211" spans="1:6">
      <c r="A211" s="172"/>
      <c r="B211" s="186"/>
      <c r="C211" s="178"/>
      <c r="D211" s="193"/>
      <c r="E211" s="194"/>
      <c r="F211" s="194"/>
    </row>
    <row r="212" spans="1:6">
      <c r="A212" s="195" t="s">
        <v>482</v>
      </c>
      <c r="B212" s="205" t="s">
        <v>182</v>
      </c>
      <c r="C212" s="178"/>
      <c r="D212" s="193"/>
      <c r="E212" s="194"/>
      <c r="F212" s="194"/>
    </row>
    <row r="213" spans="1:6">
      <c r="A213" s="172"/>
      <c r="B213" s="186"/>
      <c r="C213" s="178"/>
      <c r="D213" s="193"/>
      <c r="E213" s="194"/>
      <c r="F213" s="194"/>
    </row>
    <row r="214" spans="1:6">
      <c r="A214" s="195" t="s">
        <v>483</v>
      </c>
      <c r="B214" s="205" t="s">
        <v>484</v>
      </c>
      <c r="C214" s="178"/>
      <c r="D214" s="172"/>
      <c r="E214" s="194"/>
      <c r="F214" s="194"/>
    </row>
    <row r="215" spans="1:6">
      <c r="A215" s="172"/>
      <c r="B215" s="186"/>
      <c r="C215" s="178"/>
      <c r="D215" s="172"/>
      <c r="E215" s="194"/>
      <c r="F215" s="194"/>
    </row>
    <row r="216" spans="1:6" ht="64.5" customHeight="1">
      <c r="A216" s="172" t="s">
        <v>181</v>
      </c>
      <c r="B216" s="186" t="s">
        <v>485</v>
      </c>
      <c r="C216" s="178"/>
      <c r="D216" s="193"/>
      <c r="E216" s="194"/>
      <c r="F216" s="194"/>
    </row>
    <row r="217" spans="1:6">
      <c r="A217" s="172"/>
      <c r="B217" s="186"/>
      <c r="C217" s="178" t="s">
        <v>193</v>
      </c>
      <c r="D217" s="197">
        <v>15</v>
      </c>
      <c r="E217" s="242"/>
      <c r="F217" s="35">
        <f>SUM(D217*E217)</f>
        <v>0</v>
      </c>
    </row>
    <row r="218" spans="1:6">
      <c r="A218" s="172"/>
      <c r="B218" s="186"/>
      <c r="C218" s="178"/>
      <c r="D218" s="193"/>
      <c r="E218" s="194"/>
      <c r="F218" s="194"/>
    </row>
    <row r="219" spans="1:6" s="37" customFormat="1" ht="63.75">
      <c r="A219" s="172" t="s">
        <v>184</v>
      </c>
      <c r="B219" s="186" t="s">
        <v>486</v>
      </c>
      <c r="C219" s="182"/>
      <c r="D219" s="193"/>
      <c r="E219" s="194"/>
      <c r="F219" s="194"/>
    </row>
    <row r="220" spans="1:6">
      <c r="A220" s="172" t="s">
        <v>487</v>
      </c>
      <c r="B220" s="186" t="s">
        <v>488</v>
      </c>
      <c r="C220" s="182" t="s">
        <v>115</v>
      </c>
      <c r="D220" s="206">
        <v>2</v>
      </c>
      <c r="E220" s="38"/>
      <c r="F220" s="35">
        <f>SUM(D220*E220)</f>
        <v>0</v>
      </c>
    </row>
    <row r="221" spans="1:6">
      <c r="A221" s="172" t="s">
        <v>489</v>
      </c>
      <c r="B221" s="186" t="s">
        <v>490</v>
      </c>
      <c r="C221" s="182" t="s">
        <v>115</v>
      </c>
      <c r="D221" s="206">
        <v>2</v>
      </c>
      <c r="E221" s="38"/>
      <c r="F221" s="35">
        <f>SUM(D221*E221)</f>
        <v>0</v>
      </c>
    </row>
    <row r="222" spans="1:6">
      <c r="A222" s="172"/>
      <c r="B222" s="186"/>
      <c r="C222" s="182"/>
      <c r="D222" s="206"/>
      <c r="E222" s="207"/>
      <c r="F222" s="35"/>
    </row>
    <row r="223" spans="1:6">
      <c r="A223" s="172"/>
      <c r="B223" s="186"/>
      <c r="C223" s="182"/>
      <c r="D223" s="206"/>
      <c r="E223" s="207"/>
      <c r="F223" s="35"/>
    </row>
    <row r="224" spans="1:6">
      <c r="A224" s="172"/>
      <c r="B224" s="186"/>
      <c r="C224" s="178"/>
      <c r="D224" s="193"/>
      <c r="E224" s="194"/>
      <c r="F224" s="194"/>
    </row>
    <row r="225" spans="1:6">
      <c r="A225" s="172"/>
      <c r="B225" s="186"/>
      <c r="C225" s="178"/>
      <c r="D225" s="193"/>
      <c r="E225" s="194"/>
      <c r="F225" s="194"/>
    </row>
    <row r="226" spans="1:6">
      <c r="A226" s="172"/>
      <c r="B226" s="208" t="s">
        <v>491</v>
      </c>
      <c r="C226" s="202"/>
      <c r="D226" s="203"/>
      <c r="E226" s="204"/>
      <c r="F226" s="36">
        <f>SUM(F215:F225)</f>
        <v>0</v>
      </c>
    </row>
    <row r="227" spans="1:6">
      <c r="A227" s="172"/>
      <c r="B227" s="186"/>
      <c r="C227" s="178"/>
      <c r="D227" s="193"/>
      <c r="E227" s="194"/>
      <c r="F227" s="194"/>
    </row>
    <row r="228" spans="1:6">
      <c r="A228" s="195" t="s">
        <v>492</v>
      </c>
      <c r="B228" s="188" t="s">
        <v>188</v>
      </c>
      <c r="C228" s="178"/>
      <c r="D228" s="193"/>
      <c r="E228" s="194"/>
      <c r="F228" s="194"/>
    </row>
    <row r="229" spans="1:6">
      <c r="A229" s="195"/>
      <c r="B229" s="188"/>
      <c r="C229" s="178"/>
      <c r="D229" s="193"/>
      <c r="E229" s="194"/>
      <c r="F229" s="194"/>
    </row>
    <row r="230" spans="1:6" ht="217.5" customHeight="1">
      <c r="A230" s="172" t="s">
        <v>181</v>
      </c>
      <c r="B230" s="186" t="s">
        <v>493</v>
      </c>
      <c r="C230" s="182"/>
      <c r="D230" s="193"/>
      <c r="E230" s="194"/>
      <c r="F230" s="194"/>
    </row>
    <row r="231" spans="1:6">
      <c r="A231" s="172"/>
      <c r="B231" s="181" t="s">
        <v>494</v>
      </c>
      <c r="C231" s="182" t="s">
        <v>193</v>
      </c>
      <c r="D231" s="193">
        <v>7</v>
      </c>
      <c r="E231" s="243"/>
      <c r="F231" s="35">
        <f>SUM(D231*E231)</f>
        <v>0</v>
      </c>
    </row>
    <row r="232" spans="1:6">
      <c r="A232" s="172"/>
      <c r="B232" s="181" t="s">
        <v>495</v>
      </c>
      <c r="C232" s="182" t="s">
        <v>193</v>
      </c>
      <c r="D232" s="193">
        <v>14</v>
      </c>
      <c r="E232" s="243"/>
      <c r="F232" s="35">
        <f>SUM(D232*E232)</f>
        <v>0</v>
      </c>
    </row>
    <row r="233" spans="1:6">
      <c r="A233" s="172"/>
      <c r="B233" s="181" t="s">
        <v>496</v>
      </c>
      <c r="C233" s="182" t="s">
        <v>193</v>
      </c>
      <c r="D233" s="193">
        <v>4</v>
      </c>
      <c r="E233" s="243"/>
      <c r="F233" s="35">
        <f>SUM(D233*E233)</f>
        <v>0</v>
      </c>
    </row>
    <row r="234" spans="1:6">
      <c r="A234" s="172"/>
      <c r="B234" s="181"/>
      <c r="C234" s="182"/>
      <c r="D234" s="193"/>
      <c r="E234" s="194"/>
      <c r="F234" s="35"/>
    </row>
    <row r="235" spans="1:6" s="37" customFormat="1" ht="78" customHeight="1">
      <c r="A235" s="172" t="s">
        <v>184</v>
      </c>
      <c r="B235" s="186" t="s">
        <v>497</v>
      </c>
      <c r="C235" s="182"/>
      <c r="D235" s="193"/>
      <c r="E235" s="194"/>
      <c r="F235" s="194"/>
    </row>
    <row r="236" spans="1:6">
      <c r="A236" s="172"/>
      <c r="B236" s="181" t="s">
        <v>494</v>
      </c>
      <c r="C236" s="182" t="s">
        <v>193</v>
      </c>
      <c r="D236" s="193">
        <v>3</v>
      </c>
      <c r="E236" s="243"/>
      <c r="F236" s="35">
        <f>SUM(D236*E236)</f>
        <v>0</v>
      </c>
    </row>
    <row r="237" spans="1:6">
      <c r="A237" s="172"/>
      <c r="B237" s="181"/>
      <c r="C237" s="182"/>
      <c r="D237" s="193"/>
      <c r="E237" s="207"/>
      <c r="F237" s="35"/>
    </row>
    <row r="238" spans="1:6" s="37" customFormat="1" ht="65.25" customHeight="1">
      <c r="A238" s="172" t="s">
        <v>185</v>
      </c>
      <c r="B238" s="186" t="s">
        <v>498</v>
      </c>
      <c r="C238" s="182"/>
      <c r="D238" s="193"/>
      <c r="E238" s="194"/>
      <c r="F238" s="194"/>
    </row>
    <row r="239" spans="1:6">
      <c r="A239" s="172"/>
      <c r="B239" s="181" t="s">
        <v>494</v>
      </c>
      <c r="C239" s="182" t="s">
        <v>193</v>
      </c>
      <c r="D239" s="193">
        <v>4</v>
      </c>
      <c r="E239" s="243"/>
      <c r="F239" s="35">
        <f>SUM(D239*E239)</f>
        <v>0</v>
      </c>
    </row>
    <row r="240" spans="1:6">
      <c r="A240" s="172"/>
      <c r="B240" s="181" t="s">
        <v>495</v>
      </c>
      <c r="C240" s="182" t="s">
        <v>193</v>
      </c>
      <c r="D240" s="193">
        <v>14</v>
      </c>
      <c r="E240" s="243"/>
      <c r="F240" s="35">
        <f>SUM(D240*E240)</f>
        <v>0</v>
      </c>
    </row>
    <row r="241" spans="1:6">
      <c r="A241" s="172"/>
      <c r="B241" s="181" t="s">
        <v>496</v>
      </c>
      <c r="C241" s="182" t="s">
        <v>193</v>
      </c>
      <c r="D241" s="193">
        <v>4</v>
      </c>
      <c r="E241" s="243"/>
      <c r="F241" s="35">
        <f>SUM(D241*E241)</f>
        <v>0</v>
      </c>
    </row>
    <row r="242" spans="1:6">
      <c r="A242" s="172"/>
      <c r="B242" s="181"/>
      <c r="C242" s="182"/>
      <c r="D242" s="206"/>
      <c r="E242" s="209"/>
      <c r="F242" s="210"/>
    </row>
    <row r="243" spans="1:6" s="37" customFormat="1" ht="26.25" customHeight="1">
      <c r="A243" s="172" t="s">
        <v>187</v>
      </c>
      <c r="B243" s="186" t="s">
        <v>499</v>
      </c>
      <c r="C243" s="182"/>
      <c r="D243" s="172"/>
      <c r="E243" s="194"/>
      <c r="F243" s="194"/>
    </row>
    <row r="244" spans="1:6">
      <c r="A244" s="172"/>
      <c r="B244" s="181" t="s">
        <v>500</v>
      </c>
      <c r="C244" s="182" t="s">
        <v>115</v>
      </c>
      <c r="D244" s="172">
        <v>1</v>
      </c>
      <c r="E244" s="244"/>
      <c r="F244" s="35">
        <f>SUM(D244*E244)</f>
        <v>0</v>
      </c>
    </row>
    <row r="245" spans="1:6">
      <c r="A245" s="172"/>
      <c r="B245" s="181" t="s">
        <v>501</v>
      </c>
      <c r="C245" s="182" t="s">
        <v>115</v>
      </c>
      <c r="D245" s="172">
        <v>1</v>
      </c>
      <c r="E245" s="244"/>
      <c r="F245" s="35">
        <f>SUM(D245*E245)</f>
        <v>0</v>
      </c>
    </row>
    <row r="246" spans="1:6">
      <c r="A246" s="172"/>
      <c r="B246" s="181"/>
      <c r="C246" s="182"/>
      <c r="D246" s="172"/>
      <c r="E246" s="211"/>
      <c r="F246" s="35"/>
    </row>
    <row r="247" spans="1:6" ht="90" customHeight="1">
      <c r="A247" s="172" t="s">
        <v>219</v>
      </c>
      <c r="B247" s="186" t="s">
        <v>502</v>
      </c>
      <c r="C247" s="196"/>
      <c r="D247" s="177"/>
      <c r="E247" s="212"/>
      <c r="F247" s="213">
        <f>D247*E247</f>
        <v>0</v>
      </c>
    </row>
    <row r="248" spans="1:6">
      <c r="A248" s="172"/>
      <c r="B248" s="186"/>
      <c r="C248" s="178" t="s">
        <v>115</v>
      </c>
      <c r="D248" s="172">
        <v>2</v>
      </c>
      <c r="E248" s="244"/>
      <c r="F248" s="35">
        <f>SUM(D248*E248)</f>
        <v>0</v>
      </c>
    </row>
    <row r="249" spans="1:6">
      <c r="A249" s="172"/>
      <c r="B249" s="186"/>
      <c r="C249" s="178"/>
      <c r="D249" s="172"/>
      <c r="E249" s="209"/>
      <c r="F249" s="210"/>
    </row>
    <row r="250" spans="1:6" s="37" customFormat="1" ht="12.75" customHeight="1">
      <c r="A250" s="172" t="s">
        <v>220</v>
      </c>
      <c r="B250" s="186" t="s">
        <v>503</v>
      </c>
      <c r="C250" s="296"/>
    </row>
    <row r="251" spans="1:6">
      <c r="A251" s="172"/>
      <c r="B251" s="186"/>
      <c r="C251" s="214" t="s">
        <v>193</v>
      </c>
      <c r="D251" s="215">
        <v>25</v>
      </c>
      <c r="E251" s="245"/>
      <c r="F251" s="217">
        <f>SUM(D251*E251)</f>
        <v>0</v>
      </c>
    </row>
    <row r="252" spans="1:6">
      <c r="A252" s="172"/>
      <c r="B252" s="186"/>
      <c r="C252" s="214"/>
      <c r="D252" s="215"/>
      <c r="E252" s="216"/>
      <c r="F252" s="217"/>
    </row>
    <row r="253" spans="1:6" s="37" customFormat="1" ht="25.5">
      <c r="A253" s="172" t="s">
        <v>221</v>
      </c>
      <c r="B253" s="186" t="s">
        <v>504</v>
      </c>
      <c r="C253" s="296"/>
    </row>
    <row r="254" spans="1:6">
      <c r="A254" s="172"/>
      <c r="B254" s="186"/>
      <c r="C254" s="214" t="s">
        <v>193</v>
      </c>
      <c r="D254" s="215">
        <v>25</v>
      </c>
      <c r="E254" s="245"/>
      <c r="F254" s="217">
        <f>SUM(D254*E254)</f>
        <v>0</v>
      </c>
    </row>
    <row r="255" spans="1:6">
      <c r="A255" s="172"/>
      <c r="B255" s="186"/>
      <c r="C255" s="214"/>
      <c r="D255" s="215"/>
      <c r="E255" s="216"/>
      <c r="F255" s="217"/>
    </row>
    <row r="256" spans="1:6" s="37" customFormat="1" ht="90" customHeight="1">
      <c r="A256" s="172" t="s">
        <v>222</v>
      </c>
      <c r="B256" s="186" t="s">
        <v>505</v>
      </c>
      <c r="C256" s="178"/>
      <c r="D256" s="193"/>
      <c r="E256" s="194"/>
      <c r="F256" s="194"/>
    </row>
    <row r="257" spans="1:6">
      <c r="A257" s="172"/>
      <c r="B257" s="186"/>
      <c r="C257" s="178" t="s">
        <v>115</v>
      </c>
      <c r="D257" s="206">
        <v>1</v>
      </c>
      <c r="E257" s="245"/>
      <c r="F257" s="217">
        <f>SUM(D257*E257)</f>
        <v>0</v>
      </c>
    </row>
    <row r="258" spans="1:6">
      <c r="A258" s="177"/>
      <c r="B258" s="300"/>
      <c r="C258" s="214"/>
      <c r="D258" s="177"/>
      <c r="E258" s="218"/>
      <c r="F258" s="219"/>
    </row>
    <row r="259" spans="1:6" s="37" customFormat="1" ht="64.5" customHeight="1">
      <c r="A259" s="172" t="s">
        <v>223</v>
      </c>
      <c r="B259" s="186" t="s">
        <v>506</v>
      </c>
      <c r="C259" s="220"/>
      <c r="D259" s="221"/>
      <c r="E259" s="194"/>
      <c r="F259" s="194"/>
    </row>
    <row r="260" spans="1:6">
      <c r="A260" s="296"/>
      <c r="B260" s="181"/>
      <c r="C260" s="182" t="s">
        <v>115</v>
      </c>
      <c r="D260" s="206">
        <v>1</v>
      </c>
      <c r="E260" s="245"/>
      <c r="F260" s="217">
        <f>SUM(D260*E260)</f>
        <v>0</v>
      </c>
    </row>
    <row r="261" spans="1:6">
      <c r="A261" s="172"/>
      <c r="B261" s="186"/>
      <c r="C261" s="178"/>
      <c r="D261" s="206"/>
      <c r="E261" s="37"/>
      <c r="F261" s="209"/>
    </row>
    <row r="262" spans="1:6">
      <c r="A262" s="172"/>
      <c r="B262" s="186"/>
      <c r="C262" s="178"/>
      <c r="D262" s="206"/>
      <c r="E262" s="37"/>
      <c r="F262" s="194"/>
    </row>
    <row r="263" spans="1:6">
      <c r="A263" s="172"/>
      <c r="B263" s="186"/>
      <c r="C263" s="178"/>
      <c r="D263" s="172"/>
      <c r="E263" s="194"/>
      <c r="F263" s="194"/>
    </row>
    <row r="264" spans="1:6">
      <c r="A264" s="172"/>
      <c r="B264" s="208" t="s">
        <v>507</v>
      </c>
      <c r="C264" s="202"/>
      <c r="D264" s="203"/>
      <c r="E264" s="204"/>
      <c r="F264" s="36">
        <f>SUM(F229:F263)</f>
        <v>0</v>
      </c>
    </row>
    <row r="265" spans="1:6">
      <c r="A265" s="172"/>
      <c r="B265" s="188"/>
      <c r="C265" s="178"/>
      <c r="D265" s="193"/>
      <c r="E265" s="194"/>
      <c r="F265" s="39"/>
    </row>
    <row r="266" spans="1:6">
      <c r="A266" s="195" t="s">
        <v>508</v>
      </c>
      <c r="B266" s="188" t="s">
        <v>189</v>
      </c>
      <c r="C266" s="178"/>
      <c r="D266" s="193"/>
      <c r="E266" s="194"/>
      <c r="F266" s="194"/>
    </row>
    <row r="267" spans="1:6">
      <c r="A267" s="172"/>
      <c r="B267" s="186"/>
      <c r="C267" s="178"/>
      <c r="D267" s="193"/>
      <c r="E267" s="194"/>
      <c r="F267" s="194"/>
    </row>
    <row r="268" spans="1:6" s="37" customFormat="1" ht="153.75" customHeight="1">
      <c r="A268" s="172" t="s">
        <v>181</v>
      </c>
      <c r="B268" s="186" t="s">
        <v>509</v>
      </c>
      <c r="C268" s="182"/>
      <c r="D268" s="172"/>
      <c r="E268" s="194"/>
      <c r="F268" s="194"/>
    </row>
    <row r="269" spans="1:6">
      <c r="A269" s="172" t="s">
        <v>487</v>
      </c>
      <c r="B269" s="181" t="s">
        <v>510</v>
      </c>
      <c r="C269" s="182"/>
      <c r="D269" s="172"/>
      <c r="E269" s="194"/>
      <c r="F269" s="194"/>
    </row>
    <row r="270" spans="1:6">
      <c r="A270" s="172"/>
      <c r="B270" s="181" t="s">
        <v>511</v>
      </c>
      <c r="C270" s="182" t="s">
        <v>193</v>
      </c>
      <c r="D270" s="193">
        <v>2</v>
      </c>
      <c r="E270" s="40"/>
      <c r="F270" s="217">
        <f>SUM(D270*E270)</f>
        <v>0</v>
      </c>
    </row>
    <row r="271" spans="1:6">
      <c r="A271" s="172"/>
      <c r="B271" s="181" t="s">
        <v>512</v>
      </c>
      <c r="C271" s="182" t="s">
        <v>193</v>
      </c>
      <c r="D271" s="193">
        <v>6</v>
      </c>
      <c r="E271" s="40"/>
      <c r="F271" s="217">
        <f>SUM(D271*E271)</f>
        <v>0</v>
      </c>
    </row>
    <row r="272" spans="1:6" ht="12.75" customHeight="1">
      <c r="A272" s="172"/>
      <c r="B272" s="181"/>
      <c r="C272" s="182"/>
      <c r="D272" s="193"/>
      <c r="E272" s="222"/>
      <c r="F272" s="194"/>
    </row>
    <row r="273" spans="1:6">
      <c r="A273" s="172" t="s">
        <v>513</v>
      </c>
      <c r="B273" s="181" t="s">
        <v>514</v>
      </c>
      <c r="C273" s="182"/>
      <c r="D273" s="172"/>
      <c r="E273" s="193"/>
      <c r="F273" s="194"/>
    </row>
    <row r="274" spans="1:6">
      <c r="A274" s="172"/>
      <c r="B274" s="181" t="s">
        <v>511</v>
      </c>
      <c r="C274" s="182" t="s">
        <v>115</v>
      </c>
      <c r="D274" s="172">
        <v>9</v>
      </c>
      <c r="E274" s="40"/>
      <c r="F274" s="217">
        <f>SUM(D274*E274)</f>
        <v>0</v>
      </c>
    </row>
    <row r="275" spans="1:6">
      <c r="A275" s="172"/>
      <c r="B275" s="181" t="s">
        <v>512</v>
      </c>
      <c r="C275" s="182" t="s">
        <v>115</v>
      </c>
      <c r="D275" s="172">
        <v>12</v>
      </c>
      <c r="E275" s="40"/>
      <c r="F275" s="217">
        <f>SUM(D275*E275)</f>
        <v>0</v>
      </c>
    </row>
    <row r="276" spans="1:6">
      <c r="A276" s="172"/>
      <c r="B276" s="181"/>
      <c r="C276" s="182"/>
      <c r="D276" s="172"/>
      <c r="E276" s="222"/>
      <c r="F276" s="217"/>
    </row>
    <row r="277" spans="1:6">
      <c r="A277" s="172" t="s">
        <v>489</v>
      </c>
      <c r="B277" s="181" t="s">
        <v>515</v>
      </c>
      <c r="C277" s="182"/>
      <c r="D277" s="172"/>
      <c r="E277" s="194"/>
      <c r="F277" s="194"/>
    </row>
    <row r="278" spans="1:6">
      <c r="A278" s="172"/>
      <c r="B278" s="181" t="s">
        <v>512</v>
      </c>
      <c r="C278" s="182" t="s">
        <v>115</v>
      </c>
      <c r="D278" s="172">
        <v>2</v>
      </c>
      <c r="E278" s="245"/>
      <c r="F278" s="217">
        <f>SUM(D278*E278)</f>
        <v>0</v>
      </c>
    </row>
    <row r="279" spans="1:6">
      <c r="A279" s="172"/>
      <c r="B279" s="181"/>
      <c r="C279" s="182"/>
      <c r="D279" s="172"/>
      <c r="E279" s="222"/>
      <c r="F279" s="217"/>
    </row>
    <row r="280" spans="1:6" s="37" customFormat="1" ht="153.75" customHeight="1">
      <c r="A280" s="172" t="s">
        <v>184</v>
      </c>
      <c r="B280" s="186" t="s">
        <v>516</v>
      </c>
      <c r="C280" s="182"/>
      <c r="D280" s="172"/>
      <c r="E280" s="194"/>
      <c r="F280" s="194"/>
    </row>
    <row r="281" spans="1:6">
      <c r="A281" s="172" t="s">
        <v>487</v>
      </c>
      <c r="B281" s="181" t="s">
        <v>510</v>
      </c>
      <c r="C281" s="182"/>
      <c r="D281" s="172"/>
      <c r="E281" s="194"/>
      <c r="F281" s="194"/>
    </row>
    <row r="282" spans="1:6">
      <c r="A282" s="172"/>
      <c r="B282" s="181" t="s">
        <v>517</v>
      </c>
      <c r="C282" s="182" t="s">
        <v>193</v>
      </c>
      <c r="D282" s="193">
        <v>5</v>
      </c>
      <c r="E282" s="40"/>
      <c r="F282" s="217">
        <f>SUM(D282*E282)</f>
        <v>0</v>
      </c>
    </row>
    <row r="283" spans="1:6">
      <c r="A283" s="172"/>
      <c r="B283" s="181" t="s">
        <v>512</v>
      </c>
      <c r="C283" s="182" t="s">
        <v>193</v>
      </c>
      <c r="D283" s="193">
        <v>10</v>
      </c>
      <c r="E283" s="40"/>
      <c r="F283" s="217">
        <f>SUM(D283*E283)</f>
        <v>0</v>
      </c>
    </row>
    <row r="284" spans="1:6">
      <c r="A284" s="172"/>
      <c r="B284" s="181"/>
      <c r="C284" s="182"/>
      <c r="D284" s="193"/>
      <c r="E284" s="222"/>
      <c r="F284" s="217"/>
    </row>
    <row r="285" spans="1:6">
      <c r="A285" s="172" t="s">
        <v>513</v>
      </c>
      <c r="B285" s="181" t="s">
        <v>514</v>
      </c>
      <c r="C285" s="182"/>
      <c r="D285" s="172"/>
      <c r="E285" s="193"/>
      <c r="F285" s="194"/>
    </row>
    <row r="286" spans="1:6">
      <c r="A286" s="172"/>
      <c r="B286" s="181" t="s">
        <v>517</v>
      </c>
      <c r="C286" s="182" t="s">
        <v>115</v>
      </c>
      <c r="D286" s="172">
        <v>9</v>
      </c>
      <c r="E286" s="40"/>
      <c r="F286" s="217">
        <f>SUM(D286*E286)</f>
        <v>0</v>
      </c>
    </row>
    <row r="287" spans="1:6">
      <c r="A287" s="172"/>
      <c r="B287" s="181" t="s">
        <v>512</v>
      </c>
      <c r="C287" s="182" t="s">
        <v>115</v>
      </c>
      <c r="D287" s="172">
        <v>6</v>
      </c>
      <c r="E287" s="40"/>
      <c r="F287" s="217">
        <f>SUM(D287*E287)</f>
        <v>0</v>
      </c>
    </row>
    <row r="288" spans="1:6">
      <c r="A288" s="172"/>
      <c r="B288" s="181"/>
      <c r="C288" s="182"/>
      <c r="D288" s="172"/>
      <c r="E288" s="222"/>
      <c r="F288" s="217"/>
    </row>
    <row r="289" spans="1:6" s="37" customFormat="1" ht="63.75" customHeight="1">
      <c r="A289" s="172" t="s">
        <v>185</v>
      </c>
      <c r="B289" s="186" t="s">
        <v>518</v>
      </c>
      <c r="C289" s="182"/>
      <c r="D289" s="172"/>
      <c r="E289" s="194"/>
      <c r="F289" s="194"/>
    </row>
    <row r="290" spans="1:6">
      <c r="A290" s="172"/>
      <c r="B290" s="181"/>
      <c r="C290" s="182" t="s">
        <v>115</v>
      </c>
      <c r="D290" s="172">
        <v>1</v>
      </c>
      <c r="E290" s="245"/>
      <c r="F290" s="217">
        <f>SUM(D290*E290)</f>
        <v>0</v>
      </c>
    </row>
    <row r="291" spans="1:6">
      <c r="A291" s="172"/>
      <c r="B291" s="181"/>
      <c r="C291" s="182"/>
      <c r="D291" s="172"/>
      <c r="E291" s="216"/>
      <c r="F291" s="217"/>
    </row>
    <row r="292" spans="1:6" ht="141" customHeight="1">
      <c r="A292" s="172" t="s">
        <v>187</v>
      </c>
      <c r="B292" s="186" t="s">
        <v>778</v>
      </c>
      <c r="C292" s="182"/>
      <c r="D292" s="193"/>
      <c r="E292" s="194"/>
      <c r="F292" s="194"/>
    </row>
    <row r="293" spans="1:6">
      <c r="A293" s="172"/>
      <c r="B293" s="181" t="s">
        <v>517</v>
      </c>
      <c r="C293" s="182" t="s">
        <v>193</v>
      </c>
      <c r="D293" s="193">
        <v>5</v>
      </c>
      <c r="E293" s="243"/>
      <c r="F293" s="217">
        <f>SUM(D293*E293)</f>
        <v>0</v>
      </c>
    </row>
    <row r="294" spans="1:6">
      <c r="A294" s="172"/>
      <c r="B294" s="181" t="s">
        <v>512</v>
      </c>
      <c r="C294" s="182" t="s">
        <v>193</v>
      </c>
      <c r="D294" s="193">
        <v>10</v>
      </c>
      <c r="E294" s="243"/>
      <c r="F294" s="217">
        <f>SUM(D294*E294)</f>
        <v>0</v>
      </c>
    </row>
    <row r="295" spans="1:6">
      <c r="A295" s="172"/>
      <c r="B295" s="181"/>
      <c r="C295" s="182"/>
      <c r="D295" s="193"/>
      <c r="E295" s="190"/>
      <c r="F295" s="217"/>
    </row>
    <row r="296" spans="1:6" s="37" customFormat="1" ht="51" customHeight="1">
      <c r="A296" s="172" t="s">
        <v>219</v>
      </c>
      <c r="B296" s="186" t="s">
        <v>519</v>
      </c>
      <c r="C296" s="296"/>
    </row>
    <row r="297" spans="1:6" s="37" customFormat="1">
      <c r="A297" s="172"/>
      <c r="B297" s="186"/>
      <c r="C297" s="214" t="s">
        <v>193</v>
      </c>
      <c r="D297" s="215">
        <v>23</v>
      </c>
      <c r="E297" s="246"/>
      <c r="F297" s="217">
        <f>SUM(D297*E297)</f>
        <v>0</v>
      </c>
    </row>
    <row r="298" spans="1:6">
      <c r="A298" s="172"/>
      <c r="B298" s="181"/>
      <c r="C298" s="182"/>
      <c r="D298" s="193"/>
      <c r="E298" s="190"/>
      <c r="F298" s="217"/>
    </row>
    <row r="299" spans="1:6" s="41" customFormat="1">
      <c r="A299" s="223"/>
      <c r="B299" s="224"/>
      <c r="C299" s="178"/>
      <c r="D299" s="206"/>
      <c r="E299" s="209"/>
      <c r="F299" s="35"/>
    </row>
    <row r="300" spans="1:6">
      <c r="A300" s="297"/>
      <c r="B300" s="186"/>
      <c r="C300" s="291"/>
      <c r="D300" s="225"/>
      <c r="E300" s="226"/>
      <c r="F300" s="176"/>
    </row>
    <row r="301" spans="1:6">
      <c r="A301" s="172"/>
      <c r="B301" s="208" t="s">
        <v>520</v>
      </c>
      <c r="C301" s="202"/>
      <c r="D301" s="203"/>
      <c r="E301" s="204"/>
      <c r="F301" s="36">
        <f>SUM(F267:F300)</f>
        <v>0</v>
      </c>
    </row>
    <row r="302" spans="1:6">
      <c r="A302" s="195" t="s">
        <v>521</v>
      </c>
      <c r="B302" s="188" t="s">
        <v>190</v>
      </c>
      <c r="C302" s="178"/>
      <c r="D302" s="193"/>
      <c r="E302" s="194"/>
      <c r="F302" s="194"/>
    </row>
    <row r="303" spans="1:6">
      <c r="A303" s="172"/>
      <c r="B303" s="186"/>
      <c r="C303" s="178"/>
      <c r="D303" s="193"/>
      <c r="E303" s="194"/>
      <c r="F303" s="194"/>
    </row>
    <row r="304" spans="1:6" s="37" customFormat="1" ht="77.25" customHeight="1">
      <c r="A304" s="172"/>
      <c r="B304" s="188" t="s">
        <v>522</v>
      </c>
      <c r="C304" s="178"/>
      <c r="D304" s="193"/>
      <c r="E304" s="194"/>
      <c r="F304" s="194"/>
    </row>
    <row r="305" spans="1:6" ht="4.5" customHeight="1">
      <c r="A305" s="172"/>
      <c r="B305" s="186"/>
      <c r="C305" s="178"/>
      <c r="D305" s="193"/>
      <c r="E305" s="194"/>
      <c r="F305" s="194"/>
    </row>
    <row r="306" spans="1:6" s="37" customFormat="1" ht="37.5" customHeight="1">
      <c r="A306" s="172" t="s">
        <v>181</v>
      </c>
      <c r="B306" s="186" t="s">
        <v>523</v>
      </c>
      <c r="C306" s="182"/>
      <c r="D306" s="172"/>
      <c r="E306" s="194"/>
      <c r="F306" s="194"/>
    </row>
    <row r="307" spans="1:6" s="37" customFormat="1" ht="39" customHeight="1">
      <c r="A307" s="172" t="s">
        <v>524</v>
      </c>
      <c r="B307" s="186" t="s">
        <v>525</v>
      </c>
      <c r="C307" s="182"/>
      <c r="D307" s="172"/>
      <c r="E307" s="194"/>
      <c r="F307" s="194"/>
    </row>
    <row r="308" spans="1:6" s="37" customFormat="1" ht="51" customHeight="1">
      <c r="A308" s="172" t="s">
        <v>524</v>
      </c>
      <c r="B308" s="186" t="s">
        <v>526</v>
      </c>
      <c r="C308" s="182"/>
      <c r="D308" s="172"/>
      <c r="E308" s="194"/>
      <c r="F308" s="194"/>
    </row>
    <row r="309" spans="1:6" s="37" customFormat="1" ht="25.5">
      <c r="A309" s="172" t="s">
        <v>524</v>
      </c>
      <c r="B309" s="186" t="s">
        <v>527</v>
      </c>
      <c r="C309" s="182"/>
      <c r="D309" s="172"/>
      <c r="E309" s="194"/>
      <c r="F309" s="194"/>
    </row>
    <row r="310" spans="1:6" s="37" customFormat="1" ht="14.25" customHeight="1">
      <c r="A310" s="172" t="s">
        <v>524</v>
      </c>
      <c r="B310" s="186" t="s">
        <v>528</v>
      </c>
      <c r="C310" s="182"/>
      <c r="D310" s="172"/>
      <c r="E310" s="194"/>
      <c r="F310" s="194"/>
    </row>
    <row r="311" spans="1:6" s="37" customFormat="1" ht="14.25" customHeight="1">
      <c r="A311" s="172" t="s">
        <v>524</v>
      </c>
      <c r="B311" s="186" t="s">
        <v>529</v>
      </c>
      <c r="C311" s="182"/>
      <c r="D311" s="172"/>
      <c r="E311" s="194"/>
      <c r="F311" s="194"/>
    </row>
    <row r="312" spans="1:6" s="37" customFormat="1" ht="26.25" customHeight="1">
      <c r="A312" s="172" t="s">
        <v>524</v>
      </c>
      <c r="B312" s="186" t="s">
        <v>530</v>
      </c>
      <c r="C312" s="182"/>
      <c r="D312" s="172"/>
      <c r="E312" s="194"/>
      <c r="F312" s="194"/>
    </row>
    <row r="313" spans="1:6">
      <c r="A313" s="172"/>
      <c r="B313" s="186"/>
      <c r="C313" s="178" t="s">
        <v>115</v>
      </c>
      <c r="D313" s="172">
        <v>3</v>
      </c>
      <c r="E313" s="245"/>
      <c r="F313" s="217">
        <f>SUM(D313*E313)</f>
        <v>0</v>
      </c>
    </row>
    <row r="314" spans="1:6">
      <c r="A314" s="172"/>
      <c r="B314" s="181"/>
      <c r="C314" s="182"/>
      <c r="D314" s="172"/>
      <c r="E314" s="194"/>
      <c r="F314" s="194"/>
    </row>
    <row r="315" spans="1:6" s="37" customFormat="1" ht="38.25">
      <c r="A315" s="172" t="s">
        <v>184</v>
      </c>
      <c r="B315" s="186" t="s">
        <v>531</v>
      </c>
      <c r="C315" s="178"/>
      <c r="D315" s="193"/>
      <c r="E315" s="194"/>
      <c r="F315" s="194"/>
    </row>
    <row r="316" spans="1:6" s="37" customFormat="1">
      <c r="A316" s="172" t="s">
        <v>524</v>
      </c>
      <c r="B316" s="186" t="s">
        <v>532</v>
      </c>
      <c r="C316" s="178"/>
      <c r="D316" s="193"/>
      <c r="E316" s="194"/>
      <c r="F316" s="194"/>
    </row>
    <row r="317" spans="1:6" s="37" customFormat="1" ht="27" customHeight="1">
      <c r="A317" s="172" t="s">
        <v>524</v>
      </c>
      <c r="B317" s="186" t="s">
        <v>533</v>
      </c>
      <c r="C317" s="178"/>
      <c r="D317" s="193"/>
      <c r="E317" s="194"/>
      <c r="F317" s="194"/>
    </row>
    <row r="318" spans="1:6" s="37" customFormat="1" ht="25.5">
      <c r="A318" s="172" t="s">
        <v>524</v>
      </c>
      <c r="B318" s="186" t="s">
        <v>534</v>
      </c>
      <c r="C318" s="178"/>
      <c r="D318" s="193"/>
      <c r="E318" s="194"/>
      <c r="F318" s="194"/>
    </row>
    <row r="319" spans="1:6" s="37" customFormat="1" ht="25.5">
      <c r="A319" s="172" t="s">
        <v>524</v>
      </c>
      <c r="B319" s="186" t="s">
        <v>535</v>
      </c>
      <c r="C319" s="178"/>
      <c r="D319" s="193"/>
      <c r="E319" s="194"/>
      <c r="F319" s="194"/>
    </row>
    <row r="320" spans="1:6" s="37" customFormat="1" ht="27" customHeight="1">
      <c r="A320" s="172" t="s">
        <v>524</v>
      </c>
      <c r="B320" s="186" t="s">
        <v>536</v>
      </c>
      <c r="C320" s="178"/>
      <c r="D320" s="193"/>
      <c r="E320" s="194"/>
      <c r="F320" s="194"/>
    </row>
    <row r="321" spans="1:6">
      <c r="A321" s="172" t="s">
        <v>487</v>
      </c>
      <c r="B321" s="186" t="s">
        <v>537</v>
      </c>
      <c r="C321" s="178" t="s">
        <v>115</v>
      </c>
      <c r="D321" s="172">
        <v>2</v>
      </c>
      <c r="E321" s="245"/>
      <c r="F321" s="217">
        <f>SUM(D321*E321)</f>
        <v>0</v>
      </c>
    </row>
    <row r="322" spans="1:6">
      <c r="A322" s="172"/>
      <c r="B322" s="186"/>
      <c r="C322" s="178"/>
      <c r="D322" s="172"/>
      <c r="E322" s="216"/>
      <c r="F322" s="217"/>
    </row>
    <row r="323" spans="1:6" s="37" customFormat="1">
      <c r="A323" s="172"/>
      <c r="B323" s="186"/>
      <c r="C323" s="178"/>
      <c r="D323" s="193"/>
      <c r="E323" s="194"/>
      <c r="F323" s="194"/>
    </row>
    <row r="324" spans="1:6" s="37" customFormat="1" ht="38.25">
      <c r="A324" s="172" t="s">
        <v>185</v>
      </c>
      <c r="B324" s="301" t="s">
        <v>538</v>
      </c>
      <c r="C324" s="178"/>
      <c r="D324" s="193"/>
      <c r="E324" s="194"/>
      <c r="F324" s="194"/>
    </row>
    <row r="325" spans="1:6" s="37" customFormat="1" ht="25.5">
      <c r="A325" s="172" t="s">
        <v>524</v>
      </c>
      <c r="B325" s="301" t="s">
        <v>539</v>
      </c>
      <c r="C325" s="178"/>
      <c r="D325" s="193"/>
      <c r="E325" s="194"/>
      <c r="F325" s="194"/>
    </row>
    <row r="326" spans="1:6" s="37" customFormat="1" ht="27" customHeight="1">
      <c r="A326" s="172" t="s">
        <v>524</v>
      </c>
      <c r="B326" s="301" t="s">
        <v>533</v>
      </c>
      <c r="C326" s="178"/>
      <c r="D326" s="193"/>
      <c r="E326" s="194"/>
      <c r="F326" s="194"/>
    </row>
    <row r="327" spans="1:6" s="37" customFormat="1" ht="25.5">
      <c r="A327" s="172" t="s">
        <v>524</v>
      </c>
      <c r="B327" s="301" t="s">
        <v>534</v>
      </c>
      <c r="C327" s="178"/>
      <c r="D327" s="193"/>
      <c r="E327" s="194"/>
      <c r="F327" s="194"/>
    </row>
    <row r="328" spans="1:6" s="37" customFormat="1" ht="25.5">
      <c r="A328" s="172" t="s">
        <v>524</v>
      </c>
      <c r="B328" s="301" t="s">
        <v>535</v>
      </c>
      <c r="C328" s="178"/>
      <c r="D328" s="193"/>
      <c r="E328" s="194"/>
      <c r="F328" s="194"/>
    </row>
    <row r="329" spans="1:6" s="37" customFormat="1" ht="27" customHeight="1">
      <c r="A329" s="172" t="s">
        <v>524</v>
      </c>
      <c r="B329" s="301" t="s">
        <v>536</v>
      </c>
      <c r="C329" s="178"/>
      <c r="D329" s="193"/>
      <c r="E329" s="194"/>
      <c r="F329" s="194"/>
    </row>
    <row r="330" spans="1:6">
      <c r="A330" s="172" t="s">
        <v>487</v>
      </c>
      <c r="B330" s="301" t="s">
        <v>540</v>
      </c>
      <c r="C330" s="178"/>
      <c r="D330" s="172" t="s">
        <v>765</v>
      </c>
      <c r="E330" s="245"/>
      <c r="F330" s="217"/>
    </row>
    <row r="331" spans="1:6">
      <c r="A331" s="172"/>
      <c r="B331" s="186"/>
      <c r="C331" s="178"/>
      <c r="D331" s="172"/>
      <c r="E331" s="216"/>
      <c r="F331" s="217"/>
    </row>
    <row r="332" spans="1:6" s="37" customFormat="1" ht="26.25" customHeight="1">
      <c r="A332" s="172" t="s">
        <v>187</v>
      </c>
      <c r="B332" s="186" t="s">
        <v>541</v>
      </c>
      <c r="C332" s="182"/>
      <c r="D332" s="172"/>
      <c r="E332" s="194"/>
      <c r="F332" s="194"/>
    </row>
    <row r="333" spans="1:6" s="37" customFormat="1" ht="26.25" customHeight="1">
      <c r="A333" s="172" t="s">
        <v>524</v>
      </c>
      <c r="B333" s="186" t="s">
        <v>542</v>
      </c>
      <c r="C333" s="182"/>
      <c r="D333" s="193"/>
      <c r="E333" s="194"/>
      <c r="F333" s="194"/>
    </row>
    <row r="334" spans="1:6" s="37" customFormat="1" ht="26.25" customHeight="1">
      <c r="A334" s="172" t="s">
        <v>524</v>
      </c>
      <c r="B334" s="186" t="s">
        <v>764</v>
      </c>
      <c r="C334" s="182"/>
      <c r="D334" s="193"/>
      <c r="E334" s="194"/>
      <c r="F334" s="194"/>
    </row>
    <row r="335" spans="1:6" s="37" customFormat="1" ht="26.25" customHeight="1">
      <c r="A335" s="172" t="s">
        <v>524</v>
      </c>
      <c r="B335" s="186" t="s">
        <v>543</v>
      </c>
      <c r="C335" s="182"/>
      <c r="D335" s="193"/>
      <c r="E335" s="194"/>
      <c r="F335" s="194"/>
    </row>
    <row r="336" spans="1:6" s="37" customFormat="1" ht="25.5" customHeight="1">
      <c r="A336" s="172" t="s">
        <v>524</v>
      </c>
      <c r="B336" s="186" t="s">
        <v>544</v>
      </c>
      <c r="C336" s="182"/>
      <c r="D336" s="193"/>
      <c r="E336" s="194"/>
      <c r="F336" s="194"/>
    </row>
    <row r="337" spans="1:6" s="37" customFormat="1" ht="24.75" customHeight="1">
      <c r="A337" s="172" t="s">
        <v>524</v>
      </c>
      <c r="B337" s="186" t="s">
        <v>536</v>
      </c>
      <c r="C337" s="182"/>
      <c r="D337" s="193"/>
      <c r="E337" s="194"/>
      <c r="F337" s="194"/>
    </row>
    <row r="338" spans="1:6" ht="12.75" customHeight="1">
      <c r="A338" s="172"/>
      <c r="B338" s="186"/>
      <c r="C338" s="182" t="s">
        <v>115</v>
      </c>
      <c r="D338" s="172">
        <v>1</v>
      </c>
      <c r="E338" s="245"/>
      <c r="F338" s="217">
        <f>SUM(D338*E338)</f>
        <v>0</v>
      </c>
    </row>
    <row r="339" spans="1:6">
      <c r="A339" s="192"/>
      <c r="B339" s="30"/>
      <c r="C339" s="196"/>
      <c r="D339" s="227"/>
      <c r="E339" s="213"/>
      <c r="F339" s="217"/>
    </row>
    <row r="340" spans="1:6" ht="76.5">
      <c r="A340" s="172" t="s">
        <v>219</v>
      </c>
      <c r="B340" s="302" t="s">
        <v>545</v>
      </c>
      <c r="C340" s="196"/>
      <c r="D340" s="227"/>
      <c r="E340" s="213"/>
      <c r="F340" s="217"/>
    </row>
    <row r="341" spans="1:6">
      <c r="A341" s="192"/>
      <c r="B341" s="30"/>
      <c r="C341" s="196" t="s">
        <v>115</v>
      </c>
      <c r="D341" s="227">
        <v>1</v>
      </c>
      <c r="E341" s="247"/>
      <c r="F341" s="217">
        <f>SUM(D341*E341)</f>
        <v>0</v>
      </c>
    </row>
    <row r="342" spans="1:6">
      <c r="A342" s="192"/>
      <c r="B342" s="30"/>
      <c r="C342" s="196"/>
      <c r="D342" s="227"/>
      <c r="E342" s="213"/>
      <c r="F342" s="213"/>
    </row>
    <row r="343" spans="1:6">
      <c r="A343" s="192"/>
      <c r="B343" s="30"/>
      <c r="C343" s="196"/>
      <c r="D343" s="227"/>
      <c r="E343" s="213"/>
      <c r="F343" s="213"/>
    </row>
    <row r="344" spans="1:6" ht="52.5" customHeight="1">
      <c r="A344" s="172" t="s">
        <v>220</v>
      </c>
      <c r="B344" s="186" t="s">
        <v>546</v>
      </c>
      <c r="C344" s="296"/>
      <c r="D344" s="189"/>
      <c r="E344" s="228"/>
      <c r="F344" s="210"/>
    </row>
    <row r="345" spans="1:6">
      <c r="A345" s="172"/>
      <c r="B345" s="186"/>
      <c r="C345" s="229" t="s">
        <v>115</v>
      </c>
      <c r="D345" s="230">
        <v>2</v>
      </c>
      <c r="E345" s="245"/>
      <c r="F345" s="217">
        <f>SUM(D345*E345)</f>
        <v>0</v>
      </c>
    </row>
    <row r="346" spans="1:6">
      <c r="A346" s="192"/>
      <c r="B346" s="186"/>
      <c r="C346" s="229"/>
      <c r="D346" s="230"/>
      <c r="E346" s="209"/>
      <c r="F346" s="210"/>
    </row>
    <row r="347" spans="1:6" ht="25.5">
      <c r="A347" s="172" t="s">
        <v>221</v>
      </c>
      <c r="B347" s="186" t="s">
        <v>547</v>
      </c>
      <c r="C347" s="178"/>
      <c r="D347" s="193"/>
      <c r="E347" s="194"/>
      <c r="F347" s="194"/>
    </row>
    <row r="348" spans="1:6">
      <c r="A348" s="172" t="s">
        <v>487</v>
      </c>
      <c r="B348" s="186" t="s">
        <v>548</v>
      </c>
      <c r="C348" s="178" t="s">
        <v>115</v>
      </c>
      <c r="D348" s="177">
        <v>2</v>
      </c>
      <c r="E348" s="245"/>
      <c r="F348" s="217">
        <f>SUM(D348*E348)</f>
        <v>0</v>
      </c>
    </row>
    <row r="349" spans="1:6">
      <c r="A349" s="172"/>
      <c r="B349" s="186"/>
      <c r="C349" s="178"/>
      <c r="D349" s="206"/>
      <c r="E349" s="193"/>
      <c r="F349" s="194"/>
    </row>
    <row r="350" spans="1:6" ht="25.5">
      <c r="A350" s="172" t="s">
        <v>513</v>
      </c>
      <c r="B350" s="186" t="s">
        <v>549</v>
      </c>
      <c r="C350" s="214" t="s">
        <v>115</v>
      </c>
      <c r="D350" s="177">
        <v>2</v>
      </c>
      <c r="E350" s="245"/>
      <c r="F350" s="217">
        <f>SUM(D350*E350)</f>
        <v>0</v>
      </c>
    </row>
    <row r="351" spans="1:6">
      <c r="A351" s="172"/>
      <c r="B351" s="186"/>
      <c r="C351" s="214"/>
      <c r="D351" s="172"/>
      <c r="E351" s="193"/>
      <c r="F351" s="194"/>
    </row>
    <row r="352" spans="1:6" ht="12" customHeight="1">
      <c r="A352" s="172" t="s">
        <v>489</v>
      </c>
      <c r="B352" s="186" t="s">
        <v>550</v>
      </c>
      <c r="C352" s="178" t="s">
        <v>115</v>
      </c>
      <c r="D352" s="177">
        <v>3</v>
      </c>
      <c r="E352" s="245"/>
      <c r="F352" s="217">
        <f>SUM(D352*E352)</f>
        <v>0</v>
      </c>
    </row>
    <row r="353" spans="1:6">
      <c r="A353" s="172"/>
      <c r="B353" s="186"/>
      <c r="C353" s="178"/>
      <c r="D353" s="172"/>
      <c r="E353" s="193"/>
      <c r="F353" s="194"/>
    </row>
    <row r="354" spans="1:6">
      <c r="A354" s="172" t="s">
        <v>551</v>
      </c>
      <c r="B354" s="179" t="s">
        <v>552</v>
      </c>
      <c r="C354" s="182" t="s">
        <v>115</v>
      </c>
      <c r="D354" s="177">
        <v>2</v>
      </c>
      <c r="E354" s="247"/>
      <c r="F354" s="213">
        <f>D354*E354</f>
        <v>0</v>
      </c>
    </row>
    <row r="355" spans="1:6">
      <c r="A355" s="172"/>
      <c r="B355" s="179"/>
      <c r="C355" s="182"/>
      <c r="D355" s="177"/>
      <c r="E355" s="213"/>
      <c r="F355" s="213">
        <f>D355*E355</f>
        <v>0</v>
      </c>
    </row>
    <row r="356" spans="1:6">
      <c r="A356" s="172"/>
      <c r="B356" s="186"/>
      <c r="C356" s="178"/>
      <c r="D356" s="193"/>
      <c r="E356" s="194"/>
      <c r="F356" s="194"/>
    </row>
    <row r="357" spans="1:6">
      <c r="A357" s="172"/>
      <c r="B357" s="208" t="s">
        <v>553</v>
      </c>
      <c r="C357" s="202"/>
      <c r="D357" s="203"/>
      <c r="E357" s="204"/>
      <c r="F357" s="36">
        <f>SUM(F303:F356)</f>
        <v>0</v>
      </c>
    </row>
    <row r="358" spans="1:6">
      <c r="A358" s="172"/>
      <c r="B358" s="186"/>
      <c r="C358" s="178"/>
      <c r="D358" s="193"/>
      <c r="E358" s="194"/>
      <c r="F358" s="194"/>
    </row>
    <row r="359" spans="1:6">
      <c r="A359" s="172"/>
      <c r="B359" s="179"/>
      <c r="C359" s="196"/>
      <c r="D359" s="197"/>
      <c r="E359" s="231"/>
      <c r="F359" s="231"/>
    </row>
    <row r="360" spans="1:6">
      <c r="A360" s="172"/>
      <c r="B360" s="179"/>
      <c r="C360" s="196"/>
      <c r="D360" s="197"/>
      <c r="E360" s="231"/>
      <c r="F360" s="231"/>
    </row>
    <row r="361" spans="1:6" ht="15">
      <c r="A361" s="172"/>
      <c r="B361" s="232" t="s">
        <v>554</v>
      </c>
      <c r="C361" s="196"/>
      <c r="D361" s="197"/>
      <c r="E361" s="231"/>
      <c r="F361" s="231"/>
    </row>
    <row r="362" spans="1:6" ht="15">
      <c r="A362" s="172"/>
      <c r="B362" s="232"/>
      <c r="C362" s="196"/>
      <c r="D362" s="197"/>
      <c r="E362" s="177"/>
      <c r="F362" s="177"/>
    </row>
    <row r="363" spans="1:6">
      <c r="A363" s="195" t="s">
        <v>479</v>
      </c>
      <c r="B363" s="173" t="s">
        <v>480</v>
      </c>
      <c r="C363" s="178"/>
      <c r="D363" s="193"/>
      <c r="E363" s="194"/>
      <c r="F363" s="194">
        <f>SUM(F208)</f>
        <v>0</v>
      </c>
    </row>
    <row r="364" spans="1:6">
      <c r="A364" s="195"/>
      <c r="B364" s="173"/>
      <c r="C364" s="178"/>
      <c r="D364" s="193"/>
      <c r="E364" s="194"/>
      <c r="F364" s="194"/>
    </row>
    <row r="365" spans="1:6">
      <c r="A365" s="195" t="s">
        <v>482</v>
      </c>
      <c r="B365" s="188" t="s">
        <v>182</v>
      </c>
      <c r="C365" s="178"/>
      <c r="D365" s="193"/>
      <c r="E365" s="194"/>
      <c r="F365" s="194"/>
    </row>
    <row r="366" spans="1:6">
      <c r="A366" s="195" t="s">
        <v>181</v>
      </c>
      <c r="B366" s="188" t="s">
        <v>555</v>
      </c>
      <c r="C366" s="178"/>
      <c r="D366" s="193"/>
      <c r="E366" s="194"/>
      <c r="F366" s="194">
        <f>SUM(F226)</f>
        <v>0</v>
      </c>
    </row>
    <row r="367" spans="1:6">
      <c r="A367" s="172"/>
      <c r="B367" s="186"/>
      <c r="C367" s="178"/>
      <c r="D367" s="193"/>
      <c r="E367" s="194"/>
      <c r="F367" s="194"/>
    </row>
    <row r="368" spans="1:6">
      <c r="A368" s="195" t="s">
        <v>492</v>
      </c>
      <c r="B368" s="188" t="s">
        <v>188</v>
      </c>
      <c r="C368" s="178"/>
      <c r="D368" s="193"/>
      <c r="E368" s="194"/>
      <c r="F368" s="194">
        <f>SUM(F264)</f>
        <v>0</v>
      </c>
    </row>
    <row r="369" spans="1:6">
      <c r="A369" s="172"/>
      <c r="B369" s="186"/>
      <c r="C369" s="178"/>
      <c r="D369" s="193"/>
      <c r="E369" s="194"/>
      <c r="F369" s="194"/>
    </row>
    <row r="370" spans="1:6">
      <c r="A370" s="195" t="s">
        <v>508</v>
      </c>
      <c r="B370" s="188" t="s">
        <v>189</v>
      </c>
      <c r="C370" s="178"/>
      <c r="D370" s="193"/>
      <c r="E370" s="194"/>
      <c r="F370" s="194">
        <f>SUM(F301)</f>
        <v>0</v>
      </c>
    </row>
    <row r="371" spans="1:6">
      <c r="A371" s="195"/>
      <c r="B371" s="188"/>
      <c r="C371" s="178"/>
      <c r="D371" s="193"/>
      <c r="E371" s="194"/>
      <c r="F371" s="194"/>
    </row>
    <row r="372" spans="1:6">
      <c r="A372" s="195" t="s">
        <v>521</v>
      </c>
      <c r="B372" s="188" t="s">
        <v>190</v>
      </c>
      <c r="C372" s="178"/>
      <c r="D372" s="193"/>
      <c r="E372" s="194"/>
      <c r="F372" s="194">
        <f>SUM(F357)</f>
        <v>0</v>
      </c>
    </row>
    <row r="373" spans="1:6">
      <c r="A373" s="195"/>
      <c r="B373" s="188"/>
      <c r="C373" s="178"/>
      <c r="D373" s="193"/>
      <c r="E373" s="194"/>
      <c r="F373" s="194"/>
    </row>
    <row r="374" spans="1:6" ht="15">
      <c r="A374" s="195"/>
      <c r="B374" s="233" t="s">
        <v>766</v>
      </c>
      <c r="C374" s="234"/>
      <c r="D374" s="235"/>
      <c r="E374" s="236"/>
      <c r="F374" s="237">
        <f>SUM(F363:F373)</f>
        <v>0</v>
      </c>
    </row>
    <row r="375" spans="1:6" ht="15" customHeight="1">
      <c r="A375" s="172"/>
      <c r="B375" s="238" t="s">
        <v>556</v>
      </c>
      <c r="C375" s="239"/>
      <c r="D375" s="240"/>
      <c r="E375" s="212"/>
      <c r="F375" s="213">
        <f>SUM(F363:F372)*0.25</f>
        <v>0</v>
      </c>
    </row>
    <row r="376" spans="1:6" ht="15">
      <c r="A376" s="195"/>
      <c r="B376" s="233" t="s">
        <v>767</v>
      </c>
      <c r="C376" s="234"/>
      <c r="D376" s="235"/>
      <c r="E376" s="236"/>
      <c r="F376" s="237">
        <f>SUM(F374:F375)</f>
        <v>0</v>
      </c>
    </row>
    <row r="377" spans="1:6">
      <c r="A377" s="195"/>
      <c r="B377" s="188"/>
      <c r="C377" s="178"/>
      <c r="D377" s="193"/>
      <c r="E377" s="194"/>
      <c r="F377" s="194"/>
    </row>
    <row r="378" spans="1:6" ht="15">
      <c r="A378" s="172"/>
      <c r="B378" s="232"/>
      <c r="C378" s="196"/>
      <c r="D378" s="197"/>
      <c r="E378" s="177"/>
      <c r="F378" s="177"/>
    </row>
  </sheetData>
  <sheetProtection algorithmName="SHA-512" hashValue="PmGVvDXIdF1P0hjErjf76UwyhKDU0Sp+EOgU4CpOARYkyWw6h/W5gGzsjjnJEXINkfPk8eeR1rLjhNVStEkm4A==" saltValue="ErlxQQsmzSM8vQGiel4oLg==" spinCount="100000" sheet="1" objects="1" scenarios="1"/>
  <pageMargins left="0.78740157480314965" right="0.19685039370078741" top="0.23622047244094491" bottom="0.35433070866141736" header="0.23622047244094491" footer="0.31496062992125984"/>
  <pageSetup paperSize="9" firstPageNumber="5" orientation="portrait" r:id="rId1"/>
  <headerFooter alignWithMargins="0">
    <oddHeader xml:space="preserve">&amp;R&amp;8
&amp;10&amp;P&amp;8
  </oddHeader>
  </headerFooter>
  <rowBreaks count="10" manualBreakCount="10">
    <brk id="32" max="5" man="1"/>
    <brk id="85" max="5" man="1"/>
    <brk id="138" max="5" man="1"/>
    <brk id="163" max="5" man="1"/>
    <brk id="190" max="5" man="1"/>
    <brk id="200" max="5" man="1"/>
    <brk id="211" max="5" man="1"/>
    <brk id="227" max="5" man="1"/>
    <brk id="265" max="5" man="1"/>
    <brk id="301"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926"/>
  <sheetViews>
    <sheetView showZeros="0" view="pageBreakPreview" topLeftCell="A14" zoomScaleNormal="100" zoomScaleSheetLayoutView="100" workbookViewId="0">
      <selection activeCell="C25" sqref="C25:F25"/>
    </sheetView>
  </sheetViews>
  <sheetFormatPr defaultRowHeight="14.25"/>
  <cols>
    <col min="1" max="1" width="6.28515625" style="44" customWidth="1"/>
    <col min="2" max="2" width="44.42578125" style="72" customWidth="1"/>
    <col min="3" max="3" width="9" style="46" customWidth="1"/>
    <col min="4" max="4" width="6.85546875" style="46" customWidth="1"/>
    <col min="5" max="5" width="11.42578125" style="47" customWidth="1"/>
    <col min="6" max="7" width="11.42578125" style="48" customWidth="1"/>
    <col min="8" max="257" width="9.140625" style="49"/>
    <col min="258" max="258" width="6.28515625" style="49" customWidth="1"/>
    <col min="259" max="259" width="44.42578125" style="49" customWidth="1"/>
    <col min="260" max="260" width="9" style="49" customWidth="1"/>
    <col min="261" max="261" width="6.85546875" style="49" customWidth="1"/>
    <col min="262" max="263" width="11.42578125" style="49" customWidth="1"/>
    <col min="264" max="513" width="9.140625" style="49"/>
    <col min="514" max="514" width="6.28515625" style="49" customWidth="1"/>
    <col min="515" max="515" width="44.42578125" style="49" customWidth="1"/>
    <col min="516" max="516" width="9" style="49" customWidth="1"/>
    <col min="517" max="517" width="6.85546875" style="49" customWidth="1"/>
    <col min="518" max="519" width="11.42578125" style="49" customWidth="1"/>
    <col min="520" max="769" width="9.140625" style="49"/>
    <col min="770" max="770" width="6.28515625" style="49" customWidth="1"/>
    <col min="771" max="771" width="44.42578125" style="49" customWidth="1"/>
    <col min="772" max="772" width="9" style="49" customWidth="1"/>
    <col min="773" max="773" width="6.85546875" style="49" customWidth="1"/>
    <col min="774" max="775" width="11.42578125" style="49" customWidth="1"/>
    <col min="776" max="1025" width="9.140625" style="49"/>
    <col min="1026" max="1026" width="6.28515625" style="49" customWidth="1"/>
    <col min="1027" max="1027" width="44.42578125" style="49" customWidth="1"/>
    <col min="1028" max="1028" width="9" style="49" customWidth="1"/>
    <col min="1029" max="1029" width="6.85546875" style="49" customWidth="1"/>
    <col min="1030" max="1031" width="11.42578125" style="49" customWidth="1"/>
    <col min="1032" max="1281" width="9.140625" style="49"/>
    <col min="1282" max="1282" width="6.28515625" style="49" customWidth="1"/>
    <col min="1283" max="1283" width="44.42578125" style="49" customWidth="1"/>
    <col min="1284" max="1284" width="9" style="49" customWidth="1"/>
    <col min="1285" max="1285" width="6.85546875" style="49" customWidth="1"/>
    <col min="1286" max="1287" width="11.42578125" style="49" customWidth="1"/>
    <col min="1288" max="1537" width="9.140625" style="49"/>
    <col min="1538" max="1538" width="6.28515625" style="49" customWidth="1"/>
    <col min="1539" max="1539" width="44.42578125" style="49" customWidth="1"/>
    <col min="1540" max="1540" width="9" style="49" customWidth="1"/>
    <col min="1541" max="1541" width="6.85546875" style="49" customWidth="1"/>
    <col min="1542" max="1543" width="11.42578125" style="49" customWidth="1"/>
    <col min="1544" max="1793" width="9.140625" style="49"/>
    <col min="1794" max="1794" width="6.28515625" style="49" customWidth="1"/>
    <col min="1795" max="1795" width="44.42578125" style="49" customWidth="1"/>
    <col min="1796" max="1796" width="9" style="49" customWidth="1"/>
    <col min="1797" max="1797" width="6.85546875" style="49" customWidth="1"/>
    <col min="1798" max="1799" width="11.42578125" style="49" customWidth="1"/>
    <col min="1800" max="2049" width="9.140625" style="49"/>
    <col min="2050" max="2050" width="6.28515625" style="49" customWidth="1"/>
    <col min="2051" max="2051" width="44.42578125" style="49" customWidth="1"/>
    <col min="2052" max="2052" width="9" style="49" customWidth="1"/>
    <col min="2053" max="2053" width="6.85546875" style="49" customWidth="1"/>
    <col min="2054" max="2055" width="11.42578125" style="49" customWidth="1"/>
    <col min="2056" max="2305" width="9.140625" style="49"/>
    <col min="2306" max="2306" width="6.28515625" style="49" customWidth="1"/>
    <col min="2307" max="2307" width="44.42578125" style="49" customWidth="1"/>
    <col min="2308" max="2308" width="9" style="49" customWidth="1"/>
    <col min="2309" max="2309" width="6.85546875" style="49" customWidth="1"/>
    <col min="2310" max="2311" width="11.42578125" style="49" customWidth="1"/>
    <col min="2312" max="2561" width="9.140625" style="49"/>
    <col min="2562" max="2562" width="6.28515625" style="49" customWidth="1"/>
    <col min="2563" max="2563" width="44.42578125" style="49" customWidth="1"/>
    <col min="2564" max="2564" width="9" style="49" customWidth="1"/>
    <col min="2565" max="2565" width="6.85546875" style="49" customWidth="1"/>
    <col min="2566" max="2567" width="11.42578125" style="49" customWidth="1"/>
    <col min="2568" max="2817" width="9.140625" style="49"/>
    <col min="2818" max="2818" width="6.28515625" style="49" customWidth="1"/>
    <col min="2819" max="2819" width="44.42578125" style="49" customWidth="1"/>
    <col min="2820" max="2820" width="9" style="49" customWidth="1"/>
    <col min="2821" max="2821" width="6.85546875" style="49" customWidth="1"/>
    <col min="2822" max="2823" width="11.42578125" style="49" customWidth="1"/>
    <col min="2824" max="3073" width="9.140625" style="49"/>
    <col min="3074" max="3074" width="6.28515625" style="49" customWidth="1"/>
    <col min="3075" max="3075" width="44.42578125" style="49" customWidth="1"/>
    <col min="3076" max="3076" width="9" style="49" customWidth="1"/>
    <col min="3077" max="3077" width="6.85546875" style="49" customWidth="1"/>
    <col min="3078" max="3079" width="11.42578125" style="49" customWidth="1"/>
    <col min="3080" max="3329" width="9.140625" style="49"/>
    <col min="3330" max="3330" width="6.28515625" style="49" customWidth="1"/>
    <col min="3331" max="3331" width="44.42578125" style="49" customWidth="1"/>
    <col min="3332" max="3332" width="9" style="49" customWidth="1"/>
    <col min="3333" max="3333" width="6.85546875" style="49" customWidth="1"/>
    <col min="3334" max="3335" width="11.42578125" style="49" customWidth="1"/>
    <col min="3336" max="3585" width="9.140625" style="49"/>
    <col min="3586" max="3586" width="6.28515625" style="49" customWidth="1"/>
    <col min="3587" max="3587" width="44.42578125" style="49" customWidth="1"/>
    <col min="3588" max="3588" width="9" style="49" customWidth="1"/>
    <col min="3589" max="3589" width="6.85546875" style="49" customWidth="1"/>
    <col min="3590" max="3591" width="11.42578125" style="49" customWidth="1"/>
    <col min="3592" max="3841" width="9.140625" style="49"/>
    <col min="3842" max="3842" width="6.28515625" style="49" customWidth="1"/>
    <col min="3843" max="3843" width="44.42578125" style="49" customWidth="1"/>
    <col min="3844" max="3844" width="9" style="49" customWidth="1"/>
    <col min="3845" max="3845" width="6.85546875" style="49" customWidth="1"/>
    <col min="3846" max="3847" width="11.42578125" style="49" customWidth="1"/>
    <col min="3848" max="4097" width="9.140625" style="49"/>
    <col min="4098" max="4098" width="6.28515625" style="49" customWidth="1"/>
    <col min="4099" max="4099" width="44.42578125" style="49" customWidth="1"/>
    <col min="4100" max="4100" width="9" style="49" customWidth="1"/>
    <col min="4101" max="4101" width="6.85546875" style="49" customWidth="1"/>
    <col min="4102" max="4103" width="11.42578125" style="49" customWidth="1"/>
    <col min="4104" max="4353" width="9.140625" style="49"/>
    <col min="4354" max="4354" width="6.28515625" style="49" customWidth="1"/>
    <col min="4355" max="4355" width="44.42578125" style="49" customWidth="1"/>
    <col min="4356" max="4356" width="9" style="49" customWidth="1"/>
    <col min="4357" max="4357" width="6.85546875" style="49" customWidth="1"/>
    <col min="4358" max="4359" width="11.42578125" style="49" customWidth="1"/>
    <col min="4360" max="4609" width="9.140625" style="49"/>
    <col min="4610" max="4610" width="6.28515625" style="49" customWidth="1"/>
    <col min="4611" max="4611" width="44.42578125" style="49" customWidth="1"/>
    <col min="4612" max="4612" width="9" style="49" customWidth="1"/>
    <col min="4613" max="4613" width="6.85546875" style="49" customWidth="1"/>
    <col min="4614" max="4615" width="11.42578125" style="49" customWidth="1"/>
    <col min="4616" max="4865" width="9.140625" style="49"/>
    <col min="4866" max="4866" width="6.28515625" style="49" customWidth="1"/>
    <col min="4867" max="4867" width="44.42578125" style="49" customWidth="1"/>
    <col min="4868" max="4868" width="9" style="49" customWidth="1"/>
    <col min="4869" max="4869" width="6.85546875" style="49" customWidth="1"/>
    <col min="4870" max="4871" width="11.42578125" style="49" customWidth="1"/>
    <col min="4872" max="5121" width="9.140625" style="49"/>
    <col min="5122" max="5122" width="6.28515625" style="49" customWidth="1"/>
    <col min="5123" max="5123" width="44.42578125" style="49" customWidth="1"/>
    <col min="5124" max="5124" width="9" style="49" customWidth="1"/>
    <col min="5125" max="5125" width="6.85546875" style="49" customWidth="1"/>
    <col min="5126" max="5127" width="11.42578125" style="49" customWidth="1"/>
    <col min="5128" max="5377" width="9.140625" style="49"/>
    <col min="5378" max="5378" width="6.28515625" style="49" customWidth="1"/>
    <col min="5379" max="5379" width="44.42578125" style="49" customWidth="1"/>
    <col min="5380" max="5380" width="9" style="49" customWidth="1"/>
    <col min="5381" max="5381" width="6.85546875" style="49" customWidth="1"/>
    <col min="5382" max="5383" width="11.42578125" style="49" customWidth="1"/>
    <col min="5384" max="5633" width="9.140625" style="49"/>
    <col min="5634" max="5634" width="6.28515625" style="49" customWidth="1"/>
    <col min="5635" max="5635" width="44.42578125" style="49" customWidth="1"/>
    <col min="5636" max="5636" width="9" style="49" customWidth="1"/>
    <col min="5637" max="5637" width="6.85546875" style="49" customWidth="1"/>
    <col min="5638" max="5639" width="11.42578125" style="49" customWidth="1"/>
    <col min="5640" max="5889" width="9.140625" style="49"/>
    <col min="5890" max="5890" width="6.28515625" style="49" customWidth="1"/>
    <col min="5891" max="5891" width="44.42578125" style="49" customWidth="1"/>
    <col min="5892" max="5892" width="9" style="49" customWidth="1"/>
    <col min="5893" max="5893" width="6.85546875" style="49" customWidth="1"/>
    <col min="5894" max="5895" width="11.42578125" style="49" customWidth="1"/>
    <col min="5896" max="6145" width="9.140625" style="49"/>
    <col min="6146" max="6146" width="6.28515625" style="49" customWidth="1"/>
    <col min="6147" max="6147" width="44.42578125" style="49" customWidth="1"/>
    <col min="6148" max="6148" width="9" style="49" customWidth="1"/>
    <col min="6149" max="6149" width="6.85546875" style="49" customWidth="1"/>
    <col min="6150" max="6151" width="11.42578125" style="49" customWidth="1"/>
    <col min="6152" max="6401" width="9.140625" style="49"/>
    <col min="6402" max="6402" width="6.28515625" style="49" customWidth="1"/>
    <col min="6403" max="6403" width="44.42578125" style="49" customWidth="1"/>
    <col min="6404" max="6404" width="9" style="49" customWidth="1"/>
    <col min="6405" max="6405" width="6.85546875" style="49" customWidth="1"/>
    <col min="6406" max="6407" width="11.42578125" style="49" customWidth="1"/>
    <col min="6408" max="6657" width="9.140625" style="49"/>
    <col min="6658" max="6658" width="6.28515625" style="49" customWidth="1"/>
    <col min="6659" max="6659" width="44.42578125" style="49" customWidth="1"/>
    <col min="6660" max="6660" width="9" style="49" customWidth="1"/>
    <col min="6661" max="6661" width="6.85546875" style="49" customWidth="1"/>
    <col min="6662" max="6663" width="11.42578125" style="49" customWidth="1"/>
    <col min="6664" max="6913" width="9.140625" style="49"/>
    <col min="6914" max="6914" width="6.28515625" style="49" customWidth="1"/>
    <col min="6915" max="6915" width="44.42578125" style="49" customWidth="1"/>
    <col min="6916" max="6916" width="9" style="49" customWidth="1"/>
    <col min="6917" max="6917" width="6.85546875" style="49" customWidth="1"/>
    <col min="6918" max="6919" width="11.42578125" style="49" customWidth="1"/>
    <col min="6920" max="7169" width="9.140625" style="49"/>
    <col min="7170" max="7170" width="6.28515625" style="49" customWidth="1"/>
    <col min="7171" max="7171" width="44.42578125" style="49" customWidth="1"/>
    <col min="7172" max="7172" width="9" style="49" customWidth="1"/>
    <col min="7173" max="7173" width="6.85546875" style="49" customWidth="1"/>
    <col min="7174" max="7175" width="11.42578125" style="49" customWidth="1"/>
    <col min="7176" max="7425" width="9.140625" style="49"/>
    <col min="7426" max="7426" width="6.28515625" style="49" customWidth="1"/>
    <col min="7427" max="7427" width="44.42578125" style="49" customWidth="1"/>
    <col min="7428" max="7428" width="9" style="49" customWidth="1"/>
    <col min="7429" max="7429" width="6.85546875" style="49" customWidth="1"/>
    <col min="7430" max="7431" width="11.42578125" style="49" customWidth="1"/>
    <col min="7432" max="7681" width="9.140625" style="49"/>
    <col min="7682" max="7682" width="6.28515625" style="49" customWidth="1"/>
    <col min="7683" max="7683" width="44.42578125" style="49" customWidth="1"/>
    <col min="7684" max="7684" width="9" style="49" customWidth="1"/>
    <col min="7685" max="7685" width="6.85546875" style="49" customWidth="1"/>
    <col min="7686" max="7687" width="11.42578125" style="49" customWidth="1"/>
    <col min="7688" max="7937" width="9.140625" style="49"/>
    <col min="7938" max="7938" width="6.28515625" style="49" customWidth="1"/>
    <col min="7939" max="7939" width="44.42578125" style="49" customWidth="1"/>
    <col min="7940" max="7940" width="9" style="49" customWidth="1"/>
    <col min="7941" max="7941" width="6.85546875" style="49" customWidth="1"/>
    <col min="7942" max="7943" width="11.42578125" style="49" customWidth="1"/>
    <col min="7944" max="8193" width="9.140625" style="49"/>
    <col min="8194" max="8194" width="6.28515625" style="49" customWidth="1"/>
    <col min="8195" max="8195" width="44.42578125" style="49" customWidth="1"/>
    <col min="8196" max="8196" width="9" style="49" customWidth="1"/>
    <col min="8197" max="8197" width="6.85546875" style="49" customWidth="1"/>
    <col min="8198" max="8199" width="11.42578125" style="49" customWidth="1"/>
    <col min="8200" max="8449" width="9.140625" style="49"/>
    <col min="8450" max="8450" width="6.28515625" style="49" customWidth="1"/>
    <col min="8451" max="8451" width="44.42578125" style="49" customWidth="1"/>
    <col min="8452" max="8452" width="9" style="49" customWidth="1"/>
    <col min="8453" max="8453" width="6.85546875" style="49" customWidth="1"/>
    <col min="8454" max="8455" width="11.42578125" style="49" customWidth="1"/>
    <col min="8456" max="8705" width="9.140625" style="49"/>
    <col min="8706" max="8706" width="6.28515625" style="49" customWidth="1"/>
    <col min="8707" max="8707" width="44.42578125" style="49" customWidth="1"/>
    <col min="8708" max="8708" width="9" style="49" customWidth="1"/>
    <col min="8709" max="8709" width="6.85546875" style="49" customWidth="1"/>
    <col min="8710" max="8711" width="11.42578125" style="49" customWidth="1"/>
    <col min="8712" max="8961" width="9.140625" style="49"/>
    <col min="8962" max="8962" width="6.28515625" style="49" customWidth="1"/>
    <col min="8963" max="8963" width="44.42578125" style="49" customWidth="1"/>
    <col min="8964" max="8964" width="9" style="49" customWidth="1"/>
    <col min="8965" max="8965" width="6.85546875" style="49" customWidth="1"/>
    <col min="8966" max="8967" width="11.42578125" style="49" customWidth="1"/>
    <col min="8968" max="9217" width="9.140625" style="49"/>
    <col min="9218" max="9218" width="6.28515625" style="49" customWidth="1"/>
    <col min="9219" max="9219" width="44.42578125" style="49" customWidth="1"/>
    <col min="9220" max="9220" width="9" style="49" customWidth="1"/>
    <col min="9221" max="9221" width="6.85546875" style="49" customWidth="1"/>
    <col min="9222" max="9223" width="11.42578125" style="49" customWidth="1"/>
    <col min="9224" max="9473" width="9.140625" style="49"/>
    <col min="9474" max="9474" width="6.28515625" style="49" customWidth="1"/>
    <col min="9475" max="9475" width="44.42578125" style="49" customWidth="1"/>
    <col min="9476" max="9476" width="9" style="49" customWidth="1"/>
    <col min="9477" max="9477" width="6.85546875" style="49" customWidth="1"/>
    <col min="9478" max="9479" width="11.42578125" style="49" customWidth="1"/>
    <col min="9480" max="9729" width="9.140625" style="49"/>
    <col min="9730" max="9730" width="6.28515625" style="49" customWidth="1"/>
    <col min="9731" max="9731" width="44.42578125" style="49" customWidth="1"/>
    <col min="9732" max="9732" width="9" style="49" customWidth="1"/>
    <col min="9733" max="9733" width="6.85546875" style="49" customWidth="1"/>
    <col min="9734" max="9735" width="11.42578125" style="49" customWidth="1"/>
    <col min="9736" max="9985" width="9.140625" style="49"/>
    <col min="9986" max="9986" width="6.28515625" style="49" customWidth="1"/>
    <col min="9987" max="9987" width="44.42578125" style="49" customWidth="1"/>
    <col min="9988" max="9988" width="9" style="49" customWidth="1"/>
    <col min="9989" max="9989" width="6.85546875" style="49" customWidth="1"/>
    <col min="9990" max="9991" width="11.42578125" style="49" customWidth="1"/>
    <col min="9992" max="10241" width="9.140625" style="49"/>
    <col min="10242" max="10242" width="6.28515625" style="49" customWidth="1"/>
    <col min="10243" max="10243" width="44.42578125" style="49" customWidth="1"/>
    <col min="10244" max="10244" width="9" style="49" customWidth="1"/>
    <col min="10245" max="10245" width="6.85546875" style="49" customWidth="1"/>
    <col min="10246" max="10247" width="11.42578125" style="49" customWidth="1"/>
    <col min="10248" max="10497" width="9.140625" style="49"/>
    <col min="10498" max="10498" width="6.28515625" style="49" customWidth="1"/>
    <col min="10499" max="10499" width="44.42578125" style="49" customWidth="1"/>
    <col min="10500" max="10500" width="9" style="49" customWidth="1"/>
    <col min="10501" max="10501" width="6.85546875" style="49" customWidth="1"/>
    <col min="10502" max="10503" width="11.42578125" style="49" customWidth="1"/>
    <col min="10504" max="10753" width="9.140625" style="49"/>
    <col min="10754" max="10754" width="6.28515625" style="49" customWidth="1"/>
    <col min="10755" max="10755" width="44.42578125" style="49" customWidth="1"/>
    <col min="10756" max="10756" width="9" style="49" customWidth="1"/>
    <col min="10757" max="10757" width="6.85546875" style="49" customWidth="1"/>
    <col min="10758" max="10759" width="11.42578125" style="49" customWidth="1"/>
    <col min="10760" max="11009" width="9.140625" style="49"/>
    <col min="11010" max="11010" width="6.28515625" style="49" customWidth="1"/>
    <col min="11011" max="11011" width="44.42578125" style="49" customWidth="1"/>
    <col min="11012" max="11012" width="9" style="49" customWidth="1"/>
    <col min="11013" max="11013" width="6.85546875" style="49" customWidth="1"/>
    <col min="11014" max="11015" width="11.42578125" style="49" customWidth="1"/>
    <col min="11016" max="11265" width="9.140625" style="49"/>
    <col min="11266" max="11266" width="6.28515625" style="49" customWidth="1"/>
    <col min="11267" max="11267" width="44.42578125" style="49" customWidth="1"/>
    <col min="11268" max="11268" width="9" style="49" customWidth="1"/>
    <col min="11269" max="11269" width="6.85546875" style="49" customWidth="1"/>
    <col min="11270" max="11271" width="11.42578125" style="49" customWidth="1"/>
    <col min="11272" max="11521" width="9.140625" style="49"/>
    <col min="11522" max="11522" width="6.28515625" style="49" customWidth="1"/>
    <col min="11523" max="11523" width="44.42578125" style="49" customWidth="1"/>
    <col min="11524" max="11524" width="9" style="49" customWidth="1"/>
    <col min="11525" max="11525" width="6.85546875" style="49" customWidth="1"/>
    <col min="11526" max="11527" width="11.42578125" style="49" customWidth="1"/>
    <col min="11528" max="11777" width="9.140625" style="49"/>
    <col min="11778" max="11778" width="6.28515625" style="49" customWidth="1"/>
    <col min="11779" max="11779" width="44.42578125" style="49" customWidth="1"/>
    <col min="11780" max="11780" width="9" style="49" customWidth="1"/>
    <col min="11781" max="11781" width="6.85546875" style="49" customWidth="1"/>
    <col min="11782" max="11783" width="11.42578125" style="49" customWidth="1"/>
    <col min="11784" max="12033" width="9.140625" style="49"/>
    <col min="12034" max="12034" width="6.28515625" style="49" customWidth="1"/>
    <col min="12035" max="12035" width="44.42578125" style="49" customWidth="1"/>
    <col min="12036" max="12036" width="9" style="49" customWidth="1"/>
    <col min="12037" max="12037" width="6.85546875" style="49" customWidth="1"/>
    <col min="12038" max="12039" width="11.42578125" style="49" customWidth="1"/>
    <col min="12040" max="12289" width="9.140625" style="49"/>
    <col min="12290" max="12290" width="6.28515625" style="49" customWidth="1"/>
    <col min="12291" max="12291" width="44.42578125" style="49" customWidth="1"/>
    <col min="12292" max="12292" width="9" style="49" customWidth="1"/>
    <col min="12293" max="12293" width="6.85546875" style="49" customWidth="1"/>
    <col min="12294" max="12295" width="11.42578125" style="49" customWidth="1"/>
    <col min="12296" max="12545" width="9.140625" style="49"/>
    <col min="12546" max="12546" width="6.28515625" style="49" customWidth="1"/>
    <col min="12547" max="12547" width="44.42578125" style="49" customWidth="1"/>
    <col min="12548" max="12548" width="9" style="49" customWidth="1"/>
    <col min="12549" max="12549" width="6.85546875" style="49" customWidth="1"/>
    <col min="12550" max="12551" width="11.42578125" style="49" customWidth="1"/>
    <col min="12552" max="12801" width="9.140625" style="49"/>
    <col min="12802" max="12802" width="6.28515625" style="49" customWidth="1"/>
    <col min="12803" max="12803" width="44.42578125" style="49" customWidth="1"/>
    <col min="12804" max="12804" width="9" style="49" customWidth="1"/>
    <col min="12805" max="12805" width="6.85546875" style="49" customWidth="1"/>
    <col min="12806" max="12807" width="11.42578125" style="49" customWidth="1"/>
    <col min="12808" max="13057" width="9.140625" style="49"/>
    <col min="13058" max="13058" width="6.28515625" style="49" customWidth="1"/>
    <col min="13059" max="13059" width="44.42578125" style="49" customWidth="1"/>
    <col min="13060" max="13060" width="9" style="49" customWidth="1"/>
    <col min="13061" max="13061" width="6.85546875" style="49" customWidth="1"/>
    <col min="13062" max="13063" width="11.42578125" style="49" customWidth="1"/>
    <col min="13064" max="13313" width="9.140625" style="49"/>
    <col min="13314" max="13314" width="6.28515625" style="49" customWidth="1"/>
    <col min="13315" max="13315" width="44.42578125" style="49" customWidth="1"/>
    <col min="13316" max="13316" width="9" style="49" customWidth="1"/>
    <col min="13317" max="13317" width="6.85546875" style="49" customWidth="1"/>
    <col min="13318" max="13319" width="11.42578125" style="49" customWidth="1"/>
    <col min="13320" max="13569" width="9.140625" style="49"/>
    <col min="13570" max="13570" width="6.28515625" style="49" customWidth="1"/>
    <col min="13571" max="13571" width="44.42578125" style="49" customWidth="1"/>
    <col min="13572" max="13572" width="9" style="49" customWidth="1"/>
    <col min="13573" max="13573" width="6.85546875" style="49" customWidth="1"/>
    <col min="13574" max="13575" width="11.42578125" style="49" customWidth="1"/>
    <col min="13576" max="13825" width="9.140625" style="49"/>
    <col min="13826" max="13826" width="6.28515625" style="49" customWidth="1"/>
    <col min="13827" max="13827" width="44.42578125" style="49" customWidth="1"/>
    <col min="13828" max="13828" width="9" style="49" customWidth="1"/>
    <col min="13829" max="13829" width="6.85546875" style="49" customWidth="1"/>
    <col min="13830" max="13831" width="11.42578125" style="49" customWidth="1"/>
    <col min="13832" max="14081" width="9.140625" style="49"/>
    <col min="14082" max="14082" width="6.28515625" style="49" customWidth="1"/>
    <col min="14083" max="14083" width="44.42578125" style="49" customWidth="1"/>
    <col min="14084" max="14084" width="9" style="49" customWidth="1"/>
    <col min="14085" max="14085" width="6.85546875" style="49" customWidth="1"/>
    <col min="14086" max="14087" width="11.42578125" style="49" customWidth="1"/>
    <col min="14088" max="14337" width="9.140625" style="49"/>
    <col min="14338" max="14338" width="6.28515625" style="49" customWidth="1"/>
    <col min="14339" max="14339" width="44.42578125" style="49" customWidth="1"/>
    <col min="14340" max="14340" width="9" style="49" customWidth="1"/>
    <col min="14341" max="14341" width="6.85546875" style="49" customWidth="1"/>
    <col min="14342" max="14343" width="11.42578125" style="49" customWidth="1"/>
    <col min="14344" max="14593" width="9.140625" style="49"/>
    <col min="14594" max="14594" width="6.28515625" style="49" customWidth="1"/>
    <col min="14595" max="14595" width="44.42578125" style="49" customWidth="1"/>
    <col min="14596" max="14596" width="9" style="49" customWidth="1"/>
    <col min="14597" max="14597" width="6.85546875" style="49" customWidth="1"/>
    <col min="14598" max="14599" width="11.42578125" style="49" customWidth="1"/>
    <col min="14600" max="14849" width="9.140625" style="49"/>
    <col min="14850" max="14850" width="6.28515625" style="49" customWidth="1"/>
    <col min="14851" max="14851" width="44.42578125" style="49" customWidth="1"/>
    <col min="14852" max="14852" width="9" style="49" customWidth="1"/>
    <col min="14853" max="14853" width="6.85546875" style="49" customWidth="1"/>
    <col min="14854" max="14855" width="11.42578125" style="49" customWidth="1"/>
    <col min="14856" max="15105" width="9.140625" style="49"/>
    <col min="15106" max="15106" width="6.28515625" style="49" customWidth="1"/>
    <col min="15107" max="15107" width="44.42578125" style="49" customWidth="1"/>
    <col min="15108" max="15108" width="9" style="49" customWidth="1"/>
    <col min="15109" max="15109" width="6.85546875" style="49" customWidth="1"/>
    <col min="15110" max="15111" width="11.42578125" style="49" customWidth="1"/>
    <col min="15112" max="15361" width="9.140625" style="49"/>
    <col min="15362" max="15362" width="6.28515625" style="49" customWidth="1"/>
    <col min="15363" max="15363" width="44.42578125" style="49" customWidth="1"/>
    <col min="15364" max="15364" width="9" style="49" customWidth="1"/>
    <col min="15365" max="15365" width="6.85546875" style="49" customWidth="1"/>
    <col min="15366" max="15367" width="11.42578125" style="49" customWidth="1"/>
    <col min="15368" max="15617" width="9.140625" style="49"/>
    <col min="15618" max="15618" width="6.28515625" style="49" customWidth="1"/>
    <col min="15619" max="15619" width="44.42578125" style="49" customWidth="1"/>
    <col min="15620" max="15620" width="9" style="49" customWidth="1"/>
    <col min="15621" max="15621" width="6.85546875" style="49" customWidth="1"/>
    <col min="15622" max="15623" width="11.42578125" style="49" customWidth="1"/>
    <col min="15624" max="15873" width="9.140625" style="49"/>
    <col min="15874" max="15874" width="6.28515625" style="49" customWidth="1"/>
    <col min="15875" max="15875" width="44.42578125" style="49" customWidth="1"/>
    <col min="15876" max="15876" width="9" style="49" customWidth="1"/>
    <col min="15877" max="15877" width="6.85546875" style="49" customWidth="1"/>
    <col min="15878" max="15879" width="11.42578125" style="49" customWidth="1"/>
    <col min="15880" max="16129" width="9.140625" style="49"/>
    <col min="16130" max="16130" width="6.28515625" style="49" customWidth="1"/>
    <col min="16131" max="16131" width="44.42578125" style="49" customWidth="1"/>
    <col min="16132" max="16132" width="9" style="49" customWidth="1"/>
    <col min="16133" max="16133" width="6.85546875" style="49" customWidth="1"/>
    <col min="16134" max="16135" width="11.42578125" style="49" customWidth="1"/>
    <col min="16136" max="16384" width="9.140625" style="49"/>
  </cols>
  <sheetData>
    <row r="1" spans="1:7">
      <c r="A1" s="73"/>
      <c r="B1" s="73"/>
      <c r="C1" s="73"/>
      <c r="D1" s="73"/>
      <c r="E1" s="73"/>
      <c r="F1" s="73"/>
      <c r="G1" s="73"/>
    </row>
    <row r="2" spans="1:7">
      <c r="A2" s="73"/>
      <c r="B2" s="73"/>
      <c r="C2" s="73"/>
      <c r="D2" s="73"/>
      <c r="E2" s="73"/>
      <c r="F2" s="73"/>
      <c r="G2" s="73"/>
    </row>
    <row r="3" spans="1:7">
      <c r="A3" s="73"/>
      <c r="B3" s="73"/>
      <c r="C3" s="73"/>
      <c r="D3" s="73"/>
      <c r="E3" s="73"/>
      <c r="F3" s="73"/>
      <c r="G3" s="73"/>
    </row>
    <row r="4" spans="1:7" s="54" customFormat="1" ht="57.75" customHeight="1">
      <c r="A4" s="74"/>
      <c r="B4" s="289" t="s">
        <v>601</v>
      </c>
      <c r="C4" s="508" t="s">
        <v>602</v>
      </c>
      <c r="D4" s="508"/>
      <c r="E4" s="508"/>
      <c r="F4" s="508"/>
      <c r="G4" s="273"/>
    </row>
    <row r="5" spans="1:7" s="54" customFormat="1" ht="15.75">
      <c r="A5" s="74"/>
      <c r="B5" s="289"/>
      <c r="C5" s="289"/>
      <c r="D5" s="74"/>
      <c r="E5" s="74"/>
      <c r="F5" s="74"/>
      <c r="G5" s="74"/>
    </row>
    <row r="6" spans="1:7" s="54" customFormat="1" ht="60.75" customHeight="1">
      <c r="A6" s="74"/>
      <c r="B6" s="75" t="s">
        <v>603</v>
      </c>
      <c r="C6" s="508" t="s">
        <v>604</v>
      </c>
      <c r="D6" s="508"/>
      <c r="E6" s="508"/>
      <c r="F6" s="508"/>
      <c r="G6" s="273"/>
    </row>
    <row r="7" spans="1:7" s="54" customFormat="1" ht="15.75">
      <c r="A7" s="74"/>
      <c r="B7" s="289"/>
      <c r="C7" s="76"/>
      <c r="D7" s="74"/>
      <c r="E7" s="74"/>
      <c r="F7" s="74"/>
      <c r="G7" s="74"/>
    </row>
    <row r="8" spans="1:7" s="54" customFormat="1" ht="54" customHeight="1">
      <c r="A8" s="74"/>
      <c r="B8" s="289" t="s">
        <v>605</v>
      </c>
      <c r="C8" s="508" t="s">
        <v>606</v>
      </c>
      <c r="D8" s="508"/>
      <c r="E8" s="508"/>
      <c r="F8" s="508"/>
      <c r="G8" s="273"/>
    </row>
    <row r="9" spans="1:7" s="54" customFormat="1" ht="15.75">
      <c r="A9" s="74"/>
      <c r="B9" s="289"/>
      <c r="C9" s="289"/>
      <c r="D9" s="74"/>
      <c r="E9" s="74"/>
      <c r="F9" s="74"/>
      <c r="G9" s="74"/>
    </row>
    <row r="10" spans="1:7" s="54" customFormat="1" ht="22.5" customHeight="1">
      <c r="A10" s="74"/>
      <c r="B10" s="289" t="s">
        <v>607</v>
      </c>
      <c r="C10" s="508" t="s">
        <v>608</v>
      </c>
      <c r="D10" s="508"/>
      <c r="E10" s="508"/>
      <c r="F10" s="508"/>
      <c r="G10" s="273"/>
    </row>
    <row r="11" spans="1:7" s="54" customFormat="1" ht="15.75">
      <c r="A11" s="74"/>
      <c r="B11" s="289"/>
      <c r="C11" s="289"/>
      <c r="D11" s="74"/>
      <c r="E11" s="74"/>
      <c r="F11" s="74"/>
      <c r="G11" s="74"/>
    </row>
    <row r="12" spans="1:7" s="54" customFormat="1" ht="31.5" customHeight="1">
      <c r="A12" s="74"/>
      <c r="B12" s="289" t="s">
        <v>609</v>
      </c>
      <c r="C12" s="511" t="s">
        <v>610</v>
      </c>
      <c r="D12" s="511"/>
      <c r="E12" s="511"/>
      <c r="F12" s="74"/>
      <c r="G12" s="74"/>
    </row>
    <row r="13" spans="1:7" s="54" customFormat="1" ht="15.75">
      <c r="A13" s="74"/>
      <c r="B13" s="289"/>
      <c r="C13" s="289"/>
      <c r="D13" s="74"/>
      <c r="E13" s="74"/>
      <c r="F13" s="74"/>
      <c r="G13" s="74"/>
    </row>
    <row r="14" spans="1:7" s="54" customFormat="1" ht="15.75">
      <c r="A14" s="74"/>
      <c r="B14" s="289" t="s">
        <v>611</v>
      </c>
      <c r="C14" s="507" t="s">
        <v>612</v>
      </c>
      <c r="D14" s="507"/>
      <c r="E14" s="507"/>
      <c r="F14" s="74"/>
      <c r="G14" s="74"/>
    </row>
    <row r="15" spans="1:7" s="54" customFormat="1" ht="15.75">
      <c r="A15" s="74"/>
      <c r="B15" s="289"/>
      <c r="C15" s="289"/>
      <c r="D15" s="74"/>
      <c r="E15" s="74"/>
      <c r="F15" s="74"/>
      <c r="G15" s="74"/>
    </row>
    <row r="16" spans="1:7" s="54" customFormat="1" ht="34.5" customHeight="1">
      <c r="A16" s="74"/>
      <c r="B16" s="289" t="s">
        <v>613</v>
      </c>
      <c r="C16" s="508" t="s">
        <v>614</v>
      </c>
      <c r="D16" s="508"/>
      <c r="E16" s="508"/>
      <c r="F16" s="74"/>
      <c r="G16" s="74"/>
    </row>
    <row r="17" spans="1:7" s="54" customFormat="1">
      <c r="A17" s="73"/>
      <c r="B17" s="77"/>
      <c r="C17" s="77"/>
      <c r="D17" s="73"/>
      <c r="E17" s="73"/>
      <c r="F17" s="73"/>
      <c r="G17" s="73"/>
    </row>
    <row r="18" spans="1:7" s="54" customFormat="1">
      <c r="A18" s="73"/>
      <c r="B18" s="77"/>
      <c r="C18" s="77"/>
      <c r="D18" s="73"/>
      <c r="E18" s="73"/>
      <c r="F18" s="73"/>
      <c r="G18" s="73"/>
    </row>
    <row r="19" spans="1:7" s="54" customFormat="1">
      <c r="A19" s="73"/>
      <c r="B19" s="77"/>
      <c r="C19" s="77"/>
      <c r="D19" s="73"/>
      <c r="E19" s="73"/>
      <c r="F19" s="73"/>
      <c r="G19" s="73"/>
    </row>
    <row r="20" spans="1:7" s="54" customFormat="1">
      <c r="A20" s="73"/>
      <c r="B20" s="77"/>
      <c r="C20" s="77"/>
      <c r="D20" s="73"/>
      <c r="E20" s="73"/>
      <c r="F20" s="73"/>
      <c r="G20" s="73"/>
    </row>
    <row r="21" spans="1:7" s="54" customFormat="1">
      <c r="A21" s="73"/>
      <c r="B21" s="77"/>
      <c r="C21" s="77"/>
      <c r="D21" s="73"/>
      <c r="E21" s="73"/>
      <c r="F21" s="73"/>
      <c r="G21" s="73"/>
    </row>
    <row r="22" spans="1:7" s="54" customFormat="1" ht="23.25" customHeight="1">
      <c r="A22" s="73"/>
      <c r="B22" s="509" t="s">
        <v>615</v>
      </c>
      <c r="C22" s="509"/>
      <c r="D22" s="73"/>
      <c r="E22" s="73"/>
      <c r="F22" s="73"/>
      <c r="G22" s="73"/>
    </row>
    <row r="23" spans="1:7" s="54" customFormat="1" ht="18">
      <c r="A23" s="73"/>
      <c r="B23" s="510"/>
      <c r="C23" s="510"/>
      <c r="D23" s="73"/>
      <c r="E23" s="73"/>
      <c r="F23" s="73"/>
      <c r="G23" s="73"/>
    </row>
    <row r="24" spans="1:7" s="54" customFormat="1" ht="18">
      <c r="A24" s="73"/>
      <c r="B24" s="510"/>
      <c r="C24" s="510"/>
      <c r="D24" s="73"/>
      <c r="E24" s="73"/>
      <c r="F24" s="73"/>
      <c r="G24" s="73"/>
    </row>
    <row r="25" spans="1:7" s="54" customFormat="1">
      <c r="A25" s="253" t="s">
        <v>651</v>
      </c>
      <c r="B25" s="254"/>
      <c r="C25" s="255" t="s">
        <v>652</v>
      </c>
      <c r="D25" s="255" t="s">
        <v>653</v>
      </c>
      <c r="E25" s="256" t="s">
        <v>654</v>
      </c>
      <c r="F25" s="255" t="s">
        <v>16</v>
      </c>
      <c r="G25" s="48"/>
    </row>
    <row r="26" spans="1:7" s="54" customFormat="1" ht="15">
      <c r="A26" s="44"/>
      <c r="B26" s="45" t="s">
        <v>558</v>
      </c>
      <c r="C26" s="46"/>
      <c r="D26" s="46"/>
      <c r="E26" s="47"/>
      <c r="F26" s="48"/>
      <c r="G26" s="48"/>
    </row>
    <row r="27" spans="1:7" s="54" customFormat="1">
      <c r="A27" s="44"/>
      <c r="B27" s="72"/>
      <c r="C27" s="46"/>
      <c r="D27" s="46"/>
      <c r="E27" s="47"/>
      <c r="F27" s="48"/>
      <c r="G27" s="48"/>
    </row>
    <row r="28" spans="1:7" s="54" customFormat="1" ht="15">
      <c r="A28" s="50" t="s">
        <v>191</v>
      </c>
      <c r="B28" s="45" t="s">
        <v>559</v>
      </c>
      <c r="C28" s="51"/>
      <c r="D28" s="51"/>
      <c r="E28" s="52"/>
      <c r="F28" s="53"/>
      <c r="G28" s="53"/>
    </row>
    <row r="29" spans="1:7" s="54" customFormat="1" ht="15">
      <c r="A29" s="50"/>
      <c r="B29" s="45"/>
      <c r="C29" s="51"/>
      <c r="D29" s="51"/>
      <c r="E29" s="52"/>
      <c r="F29" s="53"/>
      <c r="G29" s="53"/>
    </row>
    <row r="30" spans="1:7" s="54" customFormat="1" ht="42.75">
      <c r="A30" s="55" t="s">
        <v>192</v>
      </c>
      <c r="B30" s="308" t="s">
        <v>560</v>
      </c>
      <c r="C30" s="51"/>
      <c r="D30" s="51"/>
      <c r="E30" s="52"/>
      <c r="F30" s="53">
        <f>D30*E30</f>
        <v>0</v>
      </c>
      <c r="G30" s="53"/>
    </row>
    <row r="31" spans="1:7" s="54" customFormat="1">
      <c r="A31" s="55"/>
      <c r="B31" s="308" t="s">
        <v>561</v>
      </c>
      <c r="C31" s="51" t="s">
        <v>115</v>
      </c>
      <c r="D31" s="51">
        <v>7</v>
      </c>
      <c r="E31" s="248"/>
      <c r="F31" s="53">
        <f>D31*E31</f>
        <v>0</v>
      </c>
      <c r="G31" s="53"/>
    </row>
    <row r="32" spans="1:7" s="54" customFormat="1">
      <c r="A32" s="55"/>
      <c r="B32" s="308" t="s">
        <v>562</v>
      </c>
      <c r="C32" s="51" t="s">
        <v>115</v>
      </c>
      <c r="D32" s="51">
        <v>7</v>
      </c>
      <c r="E32" s="248"/>
      <c r="F32" s="53">
        <f t="shared" ref="F32:F85" si="0">D32*E32</f>
        <v>0</v>
      </c>
      <c r="G32" s="53"/>
    </row>
    <row r="33" spans="1:7" s="54" customFormat="1">
      <c r="A33" s="55"/>
      <c r="B33" s="308" t="s">
        <v>563</v>
      </c>
      <c r="C33" s="51" t="s">
        <v>115</v>
      </c>
      <c r="D33" s="51">
        <v>1</v>
      </c>
      <c r="E33" s="248"/>
      <c r="F33" s="53">
        <f t="shared" si="0"/>
        <v>0</v>
      </c>
      <c r="G33" s="53"/>
    </row>
    <row r="34" spans="1:7" s="54" customFormat="1">
      <c r="A34" s="55"/>
      <c r="B34" s="308"/>
      <c r="C34" s="51"/>
      <c r="D34" s="51"/>
      <c r="E34" s="52"/>
      <c r="F34" s="53">
        <f t="shared" si="0"/>
        <v>0</v>
      </c>
      <c r="G34" s="53"/>
    </row>
    <row r="35" spans="1:7" s="54" customFormat="1" ht="28.5">
      <c r="A35" s="55" t="s">
        <v>195</v>
      </c>
      <c r="B35" s="308" t="s">
        <v>564</v>
      </c>
      <c r="C35" s="51"/>
      <c r="D35" s="51"/>
      <c r="E35" s="52"/>
      <c r="F35" s="53">
        <f t="shared" si="0"/>
        <v>0</v>
      </c>
      <c r="G35" s="53"/>
    </row>
    <row r="36" spans="1:7" s="54" customFormat="1">
      <c r="A36" s="55"/>
      <c r="B36" s="308" t="s">
        <v>565</v>
      </c>
      <c r="C36" s="51" t="s">
        <v>193</v>
      </c>
      <c r="D36" s="51">
        <v>10</v>
      </c>
      <c r="E36" s="248"/>
      <c r="F36" s="53">
        <f t="shared" si="0"/>
        <v>0</v>
      </c>
      <c r="G36" s="53"/>
    </row>
    <row r="37" spans="1:7" s="54" customFormat="1">
      <c r="A37" s="55"/>
      <c r="B37" s="308"/>
      <c r="C37" s="51"/>
      <c r="D37" s="51"/>
      <c r="E37" s="52"/>
      <c r="F37" s="53">
        <f t="shared" si="0"/>
        <v>0</v>
      </c>
      <c r="G37" s="53"/>
    </row>
    <row r="38" spans="1:7" s="54" customFormat="1">
      <c r="A38" s="55" t="s">
        <v>196</v>
      </c>
      <c r="B38" s="56" t="s">
        <v>566</v>
      </c>
      <c r="C38" s="51"/>
      <c r="D38" s="51"/>
      <c r="E38" s="52"/>
      <c r="F38" s="53">
        <f t="shared" si="0"/>
        <v>0</v>
      </c>
      <c r="G38" s="53"/>
    </row>
    <row r="39" spans="1:7" s="54" customFormat="1">
      <c r="A39" s="55"/>
      <c r="B39" s="56" t="s">
        <v>567</v>
      </c>
      <c r="C39" s="51" t="s">
        <v>115</v>
      </c>
      <c r="D39" s="51">
        <v>10</v>
      </c>
      <c r="E39" s="248"/>
      <c r="F39" s="53">
        <f t="shared" si="0"/>
        <v>0</v>
      </c>
      <c r="G39" s="53"/>
    </row>
    <row r="40" spans="1:7" s="54" customFormat="1">
      <c r="A40" s="55"/>
      <c r="B40" s="308"/>
      <c r="C40" s="51"/>
      <c r="D40" s="51"/>
      <c r="E40" s="52"/>
      <c r="F40" s="53">
        <f t="shared" si="0"/>
        <v>0</v>
      </c>
      <c r="G40" s="53"/>
    </row>
    <row r="41" spans="1:7" s="54" customFormat="1" ht="28.5">
      <c r="A41" s="55" t="s">
        <v>197</v>
      </c>
      <c r="B41" s="56" t="s">
        <v>568</v>
      </c>
      <c r="C41" s="51"/>
      <c r="D41" s="51"/>
      <c r="E41" s="52"/>
      <c r="F41" s="53">
        <f t="shared" si="0"/>
        <v>0</v>
      </c>
      <c r="G41" s="53"/>
    </row>
    <row r="42" spans="1:7" s="54" customFormat="1">
      <c r="A42" s="55"/>
      <c r="B42" s="56" t="s">
        <v>569</v>
      </c>
      <c r="C42" s="51" t="s">
        <v>193</v>
      </c>
      <c r="D42" s="51">
        <v>10</v>
      </c>
      <c r="E42" s="248"/>
      <c r="F42" s="53">
        <f t="shared" si="0"/>
        <v>0</v>
      </c>
      <c r="G42" s="53"/>
    </row>
    <row r="43" spans="1:7" s="54" customFormat="1">
      <c r="A43" s="55"/>
      <c r="B43" s="56"/>
      <c r="C43" s="51"/>
      <c r="D43" s="51"/>
      <c r="E43" s="52"/>
      <c r="F43" s="53">
        <f t="shared" si="0"/>
        <v>0</v>
      </c>
      <c r="G43" s="53"/>
    </row>
    <row r="44" spans="1:7" s="54" customFormat="1" ht="28.5">
      <c r="A44" s="55" t="s">
        <v>198</v>
      </c>
      <c r="B44" s="56" t="s">
        <v>570</v>
      </c>
      <c r="C44" s="51" t="s">
        <v>115</v>
      </c>
      <c r="D44" s="51">
        <v>15</v>
      </c>
      <c r="E44" s="248"/>
      <c r="F44" s="53">
        <f t="shared" si="0"/>
        <v>0</v>
      </c>
      <c r="G44" s="53"/>
    </row>
    <row r="45" spans="1:7" s="54" customFormat="1">
      <c r="A45" s="55"/>
      <c r="B45" s="56"/>
      <c r="C45" s="51"/>
      <c r="D45" s="51"/>
      <c r="E45" s="52"/>
      <c r="F45" s="53">
        <f t="shared" si="0"/>
        <v>0</v>
      </c>
      <c r="G45" s="53"/>
    </row>
    <row r="46" spans="1:7" s="54" customFormat="1">
      <c r="A46" s="55" t="s">
        <v>199</v>
      </c>
      <c r="B46" s="56" t="s">
        <v>571</v>
      </c>
      <c r="C46" s="51"/>
      <c r="D46" s="51"/>
      <c r="E46" s="52"/>
      <c r="F46" s="53">
        <f t="shared" si="0"/>
        <v>0</v>
      </c>
      <c r="G46" s="53"/>
    </row>
    <row r="47" spans="1:7" s="54" customFormat="1">
      <c r="A47" s="55"/>
      <c r="B47" s="56" t="s">
        <v>572</v>
      </c>
      <c r="C47" s="51" t="s">
        <v>193</v>
      </c>
      <c r="D47" s="51">
        <v>25</v>
      </c>
      <c r="E47" s="248"/>
      <c r="F47" s="53">
        <f t="shared" si="0"/>
        <v>0</v>
      </c>
      <c r="G47" s="53"/>
    </row>
    <row r="48" spans="1:7" s="54" customFormat="1" ht="28.5">
      <c r="A48" s="55"/>
      <c r="B48" s="56" t="s">
        <v>573</v>
      </c>
      <c r="C48" s="51"/>
      <c r="D48" s="51"/>
      <c r="E48" s="52"/>
      <c r="F48" s="53">
        <f t="shared" si="0"/>
        <v>0</v>
      </c>
      <c r="G48" s="53"/>
    </row>
    <row r="49" spans="1:7" s="54" customFormat="1">
      <c r="A49" s="55"/>
      <c r="B49" s="308"/>
      <c r="C49" s="51"/>
      <c r="D49" s="51"/>
      <c r="E49" s="52"/>
      <c r="F49" s="53">
        <f t="shared" si="0"/>
        <v>0</v>
      </c>
      <c r="G49" s="53"/>
    </row>
    <row r="50" spans="1:7" s="54" customFormat="1" ht="28.5">
      <c r="A50" s="55" t="s">
        <v>200</v>
      </c>
      <c r="B50" s="56" t="s">
        <v>574</v>
      </c>
      <c r="C50" s="51"/>
      <c r="D50" s="57"/>
      <c r="E50" s="58"/>
      <c r="F50" s="53">
        <f t="shared" si="0"/>
        <v>0</v>
      </c>
      <c r="G50" s="53"/>
    </row>
    <row r="51" spans="1:7" s="54" customFormat="1">
      <c r="A51" s="55"/>
      <c r="B51" s="56" t="s">
        <v>575</v>
      </c>
      <c r="C51" s="51" t="s">
        <v>193</v>
      </c>
      <c r="D51" s="57">
        <v>60</v>
      </c>
      <c r="E51" s="250"/>
      <c r="F51" s="53">
        <f t="shared" si="0"/>
        <v>0</v>
      </c>
      <c r="G51" s="53"/>
    </row>
    <row r="52" spans="1:7" s="54" customFormat="1">
      <c r="A52" s="55"/>
      <c r="B52" s="56" t="s">
        <v>576</v>
      </c>
      <c r="C52" s="51" t="s">
        <v>193</v>
      </c>
      <c r="D52" s="57">
        <v>15</v>
      </c>
      <c r="E52" s="250"/>
      <c r="F52" s="53">
        <f t="shared" si="0"/>
        <v>0</v>
      </c>
      <c r="G52" s="53"/>
    </row>
    <row r="53" spans="1:7" s="54" customFormat="1">
      <c r="A53" s="55"/>
      <c r="B53" s="56" t="s">
        <v>577</v>
      </c>
      <c r="C53" s="51" t="s">
        <v>193</v>
      </c>
      <c r="D53" s="57">
        <v>40</v>
      </c>
      <c r="E53" s="250"/>
      <c r="F53" s="53">
        <f t="shared" si="0"/>
        <v>0</v>
      </c>
      <c r="G53" s="53"/>
    </row>
    <row r="54" spans="1:7" s="54" customFormat="1">
      <c r="A54" s="55"/>
      <c r="B54" s="56"/>
      <c r="C54" s="51"/>
      <c r="D54" s="57"/>
      <c r="E54" s="58"/>
      <c r="F54" s="53">
        <f t="shared" si="0"/>
        <v>0</v>
      </c>
      <c r="G54" s="53"/>
    </row>
    <row r="55" spans="1:7" s="54" customFormat="1" ht="42.75">
      <c r="A55" s="59">
        <v>1.08</v>
      </c>
      <c r="B55" s="60" t="s">
        <v>578</v>
      </c>
      <c r="C55" s="51"/>
      <c r="D55" s="51"/>
      <c r="E55" s="58"/>
      <c r="F55" s="53">
        <f t="shared" si="0"/>
        <v>0</v>
      </c>
      <c r="G55" s="53"/>
    </row>
    <row r="56" spans="1:7" s="54" customFormat="1">
      <c r="A56" s="59"/>
      <c r="B56" s="60"/>
      <c r="C56" s="51"/>
      <c r="D56" s="51"/>
      <c r="E56" s="58"/>
      <c r="F56" s="53">
        <f t="shared" si="0"/>
        <v>0</v>
      </c>
      <c r="G56" s="53"/>
    </row>
    <row r="57" spans="1:7" s="54" customFormat="1" ht="28.5">
      <c r="A57" s="59"/>
      <c r="B57" s="60" t="s">
        <v>579</v>
      </c>
      <c r="C57" s="51" t="s">
        <v>115</v>
      </c>
      <c r="D57" s="51">
        <v>6</v>
      </c>
      <c r="E57" s="250"/>
      <c r="F57" s="53">
        <f t="shared" si="0"/>
        <v>0</v>
      </c>
      <c r="G57" s="53"/>
    </row>
    <row r="58" spans="1:7" s="54" customFormat="1">
      <c r="A58" s="59"/>
      <c r="B58" s="60"/>
      <c r="C58" s="51"/>
      <c r="D58" s="51"/>
      <c r="E58" s="58"/>
      <c r="F58" s="53">
        <f t="shared" si="0"/>
        <v>0</v>
      </c>
      <c r="G58" s="53"/>
    </row>
    <row r="59" spans="1:7" s="54" customFormat="1" ht="28.5">
      <c r="A59" s="59"/>
      <c r="B59" s="60" t="s">
        <v>580</v>
      </c>
      <c r="C59" s="51" t="s">
        <v>115</v>
      </c>
      <c r="D59" s="51">
        <v>2</v>
      </c>
      <c r="E59" s="250"/>
      <c r="F59" s="53">
        <f t="shared" si="0"/>
        <v>0</v>
      </c>
      <c r="G59" s="53"/>
    </row>
    <row r="60" spans="1:7" s="54" customFormat="1">
      <c r="A60" s="59"/>
      <c r="B60" s="60"/>
      <c r="C60" s="51"/>
      <c r="D60" s="51"/>
      <c r="E60" s="58"/>
      <c r="F60" s="53">
        <f t="shared" si="0"/>
        <v>0</v>
      </c>
      <c r="G60" s="53"/>
    </row>
    <row r="61" spans="1:7" s="54" customFormat="1" ht="28.5">
      <c r="A61" s="59">
        <v>1.0900000000000001</v>
      </c>
      <c r="B61" s="60" t="s">
        <v>581</v>
      </c>
      <c r="C61" s="51"/>
      <c r="D61" s="51"/>
      <c r="E61" s="58"/>
      <c r="F61" s="53">
        <f t="shared" si="0"/>
        <v>0</v>
      </c>
      <c r="G61" s="53"/>
    </row>
    <row r="62" spans="1:7" s="54" customFormat="1">
      <c r="A62" s="59"/>
      <c r="B62" s="60"/>
      <c r="C62" s="51"/>
      <c r="D62" s="51"/>
      <c r="E62" s="58"/>
      <c r="F62" s="53">
        <f t="shared" si="0"/>
        <v>0</v>
      </c>
      <c r="G62" s="53"/>
    </row>
    <row r="63" spans="1:7" s="54" customFormat="1">
      <c r="A63" s="59"/>
      <c r="B63" s="60" t="s">
        <v>582</v>
      </c>
      <c r="C63" s="51" t="s">
        <v>115</v>
      </c>
      <c r="D63" s="51">
        <v>2</v>
      </c>
      <c r="E63" s="250"/>
      <c r="F63" s="53">
        <f t="shared" si="0"/>
        <v>0</v>
      </c>
      <c r="G63" s="53"/>
    </row>
    <row r="64" spans="1:7" s="54" customFormat="1">
      <c r="A64" s="59"/>
      <c r="B64" s="60" t="s">
        <v>583</v>
      </c>
      <c r="C64" s="51" t="s">
        <v>115</v>
      </c>
      <c r="D64" s="51">
        <v>1</v>
      </c>
      <c r="E64" s="250"/>
      <c r="F64" s="53">
        <f t="shared" si="0"/>
        <v>0</v>
      </c>
      <c r="G64" s="53"/>
    </row>
    <row r="65" spans="1:7" s="54" customFormat="1">
      <c r="A65" s="59"/>
      <c r="B65" s="60" t="s">
        <v>584</v>
      </c>
      <c r="C65" s="51" t="s">
        <v>115</v>
      </c>
      <c r="D65" s="51">
        <v>5</v>
      </c>
      <c r="E65" s="250"/>
      <c r="F65" s="53">
        <f t="shared" si="0"/>
        <v>0</v>
      </c>
      <c r="G65" s="53"/>
    </row>
    <row r="66" spans="1:7" s="54" customFormat="1">
      <c r="A66" s="59"/>
      <c r="B66" s="60"/>
      <c r="C66" s="51"/>
      <c r="D66" s="51"/>
      <c r="E66" s="58"/>
      <c r="F66" s="53">
        <f t="shared" si="0"/>
        <v>0</v>
      </c>
      <c r="G66" s="53"/>
    </row>
    <row r="67" spans="1:7" s="54" customFormat="1">
      <c r="A67" s="59"/>
      <c r="B67" s="60" t="s">
        <v>585</v>
      </c>
      <c r="C67" s="51"/>
      <c r="D67" s="51"/>
      <c r="E67" s="58"/>
      <c r="F67" s="53">
        <f t="shared" si="0"/>
        <v>0</v>
      </c>
      <c r="G67" s="53"/>
    </row>
    <row r="68" spans="1:7" s="54" customFormat="1">
      <c r="A68" s="59"/>
      <c r="B68" s="60"/>
      <c r="C68" s="51"/>
      <c r="D68" s="51"/>
      <c r="E68" s="58"/>
      <c r="F68" s="53">
        <f t="shared" si="0"/>
        <v>0</v>
      </c>
      <c r="G68" s="53"/>
    </row>
    <row r="69" spans="1:7" s="54" customFormat="1" ht="31.5" customHeight="1">
      <c r="A69" s="59"/>
      <c r="B69" s="60" t="s">
        <v>586</v>
      </c>
      <c r="C69" s="51" t="s">
        <v>115</v>
      </c>
      <c r="D69" s="51">
        <v>2</v>
      </c>
      <c r="E69" s="250"/>
      <c r="F69" s="53">
        <f t="shared" si="0"/>
        <v>0</v>
      </c>
      <c r="G69" s="53"/>
    </row>
    <row r="70" spans="1:7" s="54" customFormat="1">
      <c r="A70" s="59"/>
      <c r="B70" s="60" t="s">
        <v>587</v>
      </c>
      <c r="C70" s="51" t="s">
        <v>115</v>
      </c>
      <c r="D70" s="51">
        <v>2</v>
      </c>
      <c r="E70" s="250"/>
      <c r="F70" s="53">
        <f t="shared" si="0"/>
        <v>0</v>
      </c>
      <c r="G70" s="53"/>
    </row>
    <row r="71" spans="1:7" s="54" customFormat="1">
      <c r="A71" s="59"/>
      <c r="B71" s="60" t="s">
        <v>588</v>
      </c>
      <c r="C71" s="51" t="s">
        <v>115</v>
      </c>
      <c r="D71" s="51">
        <v>2</v>
      </c>
      <c r="E71" s="250"/>
      <c r="F71" s="53">
        <f t="shared" si="0"/>
        <v>0</v>
      </c>
      <c r="G71" s="53"/>
    </row>
    <row r="72" spans="1:7" s="54" customFormat="1">
      <c r="A72" s="59"/>
      <c r="B72" s="60" t="s">
        <v>207</v>
      </c>
      <c r="C72" s="51" t="s">
        <v>115</v>
      </c>
      <c r="D72" s="51">
        <v>2</v>
      </c>
      <c r="E72" s="250"/>
      <c r="F72" s="53">
        <f t="shared" si="0"/>
        <v>0</v>
      </c>
      <c r="G72" s="53"/>
    </row>
    <row r="73" spans="1:7" s="54" customFormat="1">
      <c r="A73" s="59"/>
      <c r="B73" s="60"/>
      <c r="C73" s="51"/>
      <c r="D73" s="51"/>
      <c r="E73" s="58"/>
      <c r="F73" s="53">
        <f t="shared" si="0"/>
        <v>0</v>
      </c>
      <c r="G73" s="53"/>
    </row>
    <row r="74" spans="1:7" s="54" customFormat="1">
      <c r="A74" s="59">
        <v>1.1000000000000001</v>
      </c>
      <c r="B74" s="60" t="s">
        <v>589</v>
      </c>
      <c r="C74" s="51"/>
      <c r="D74" s="51"/>
      <c r="E74" s="58"/>
      <c r="F74" s="53">
        <f t="shared" si="0"/>
        <v>0</v>
      </c>
      <c r="G74" s="53"/>
    </row>
    <row r="75" spans="1:7" s="54" customFormat="1">
      <c r="A75" s="59"/>
      <c r="B75" s="60" t="s">
        <v>590</v>
      </c>
      <c r="C75" s="51" t="s">
        <v>115</v>
      </c>
      <c r="D75" s="51">
        <v>6</v>
      </c>
      <c r="E75" s="250"/>
      <c r="F75" s="53">
        <f t="shared" si="0"/>
        <v>0</v>
      </c>
      <c r="G75" s="53"/>
    </row>
    <row r="76" spans="1:7" s="54" customFormat="1">
      <c r="A76" s="59"/>
      <c r="B76" s="60"/>
      <c r="C76" s="51"/>
      <c r="D76" s="51"/>
      <c r="E76" s="58"/>
      <c r="F76" s="53">
        <f t="shared" si="0"/>
        <v>0</v>
      </c>
      <c r="G76" s="53"/>
    </row>
    <row r="77" spans="1:7" s="54" customFormat="1" ht="28.5">
      <c r="A77" s="59">
        <v>1.1100000000000001</v>
      </c>
      <c r="B77" s="60" t="s">
        <v>591</v>
      </c>
      <c r="C77" s="51"/>
      <c r="D77" s="51"/>
      <c r="E77" s="58"/>
      <c r="F77" s="53">
        <f t="shared" si="0"/>
        <v>0</v>
      </c>
      <c r="G77" s="53"/>
    </row>
    <row r="78" spans="1:7" s="54" customFormat="1">
      <c r="A78" s="59"/>
      <c r="B78" s="60" t="s">
        <v>592</v>
      </c>
      <c r="C78" s="51" t="s">
        <v>115</v>
      </c>
      <c r="D78" s="51">
        <v>2</v>
      </c>
      <c r="E78" s="250"/>
      <c r="F78" s="53">
        <f t="shared" si="0"/>
        <v>0</v>
      </c>
      <c r="G78" s="53"/>
    </row>
    <row r="79" spans="1:7" s="54" customFormat="1">
      <c r="A79" s="59"/>
      <c r="B79" s="60"/>
      <c r="C79" s="51"/>
      <c r="D79" s="51"/>
      <c r="E79" s="58"/>
      <c r="F79" s="53">
        <f t="shared" si="0"/>
        <v>0</v>
      </c>
      <c r="G79" s="53"/>
    </row>
    <row r="80" spans="1:7" s="54" customFormat="1" ht="28.5">
      <c r="A80" s="59">
        <v>1.1200000000000001</v>
      </c>
      <c r="B80" s="60" t="s">
        <v>593</v>
      </c>
      <c r="C80" s="51"/>
      <c r="D80" s="51"/>
      <c r="E80" s="58"/>
      <c r="F80" s="53">
        <f t="shared" si="0"/>
        <v>0</v>
      </c>
      <c r="G80" s="53"/>
    </row>
    <row r="81" spans="1:7" s="54" customFormat="1" ht="28.5">
      <c r="A81" s="59"/>
      <c r="B81" s="60" t="s">
        <v>594</v>
      </c>
      <c r="C81" s="51"/>
      <c r="D81" s="51"/>
      <c r="E81" s="58"/>
      <c r="F81" s="53">
        <f t="shared" si="0"/>
        <v>0</v>
      </c>
      <c r="G81" s="53"/>
    </row>
    <row r="82" spans="1:7" s="54" customFormat="1">
      <c r="A82" s="59"/>
      <c r="B82" s="60" t="s">
        <v>595</v>
      </c>
      <c r="C82" s="51"/>
      <c r="D82" s="51"/>
      <c r="E82" s="58"/>
      <c r="F82" s="53">
        <f t="shared" si="0"/>
        <v>0</v>
      </c>
      <c r="G82" s="53"/>
    </row>
    <row r="83" spans="1:7" s="54" customFormat="1">
      <c r="A83" s="59"/>
      <c r="B83" s="60" t="s">
        <v>194</v>
      </c>
      <c r="C83" s="51" t="s">
        <v>115</v>
      </c>
      <c r="D83" s="51">
        <v>1</v>
      </c>
      <c r="E83" s="250"/>
      <c r="F83" s="53">
        <f t="shared" si="0"/>
        <v>0</v>
      </c>
      <c r="G83" s="53"/>
    </row>
    <row r="84" spans="1:7" s="54" customFormat="1">
      <c r="A84" s="59"/>
      <c r="B84" s="60"/>
      <c r="C84" s="51"/>
      <c r="D84" s="51"/>
      <c r="E84" s="58"/>
      <c r="F84" s="53">
        <f t="shared" si="0"/>
        <v>0</v>
      </c>
      <c r="G84" s="53"/>
    </row>
    <row r="85" spans="1:7" s="54" customFormat="1" ht="57">
      <c r="A85" s="59">
        <v>1.1299999999999999</v>
      </c>
      <c r="B85" s="60" t="s">
        <v>596</v>
      </c>
      <c r="C85" s="51" t="s">
        <v>115</v>
      </c>
      <c r="D85" s="51">
        <v>1</v>
      </c>
      <c r="E85" s="250"/>
      <c r="F85" s="53">
        <f t="shared" si="0"/>
        <v>0</v>
      </c>
      <c r="G85" s="53"/>
    </row>
    <row r="86" spans="1:7" s="54" customFormat="1">
      <c r="A86" s="59"/>
      <c r="B86" s="60"/>
      <c r="C86" s="51"/>
      <c r="D86" s="51"/>
      <c r="E86" s="58"/>
      <c r="F86" s="53"/>
      <c r="G86" s="53"/>
    </row>
    <row r="87" spans="1:7" s="54" customFormat="1" ht="15">
      <c r="A87" s="55"/>
      <c r="B87" s="45" t="s">
        <v>757</v>
      </c>
      <c r="C87" s="51"/>
      <c r="D87" s="51"/>
      <c r="E87" s="52"/>
      <c r="F87" s="53">
        <f>SUM(F30:F86)</f>
        <v>0</v>
      </c>
      <c r="G87" s="53"/>
    </row>
    <row r="88" spans="1:7" s="54" customFormat="1" ht="15">
      <c r="A88" s="55"/>
      <c r="B88" s="45"/>
      <c r="C88" s="51"/>
      <c r="D88" s="51"/>
      <c r="E88" s="52"/>
      <c r="F88" s="53">
        <f t="shared" ref="F88:F109" si="1">D88*E88</f>
        <v>0</v>
      </c>
      <c r="G88" s="53"/>
    </row>
    <row r="89" spans="1:7" s="54" customFormat="1" ht="15">
      <c r="A89" s="55"/>
      <c r="B89" s="45"/>
      <c r="C89" s="51"/>
      <c r="D89" s="51"/>
      <c r="E89" s="52"/>
      <c r="F89" s="53"/>
      <c r="G89" s="53"/>
    </row>
    <row r="90" spans="1:7" ht="15">
      <c r="A90" s="55"/>
      <c r="B90" s="45"/>
      <c r="C90" s="51"/>
      <c r="D90" s="51"/>
      <c r="E90" s="52"/>
      <c r="F90" s="53">
        <f t="shared" si="1"/>
        <v>0</v>
      </c>
      <c r="G90" s="53"/>
    </row>
    <row r="91" spans="1:7" ht="15">
      <c r="A91" s="61" t="s">
        <v>202</v>
      </c>
      <c r="B91" s="62" t="s">
        <v>215</v>
      </c>
      <c r="C91" s="63"/>
      <c r="D91" s="57"/>
      <c r="E91" s="64"/>
      <c r="F91" s="53">
        <f t="shared" si="1"/>
        <v>0</v>
      </c>
      <c r="G91" s="53"/>
    </row>
    <row r="92" spans="1:7" ht="15">
      <c r="A92" s="65"/>
      <c r="B92" s="60"/>
      <c r="C92" s="66"/>
      <c r="D92" s="67"/>
      <c r="E92" s="64"/>
      <c r="F92" s="53">
        <f t="shared" si="1"/>
        <v>0</v>
      </c>
      <c r="G92" s="53"/>
    </row>
    <row r="93" spans="1:7" ht="57">
      <c r="A93" s="68"/>
      <c r="B93" s="60" t="s">
        <v>597</v>
      </c>
      <c r="C93" s="57"/>
      <c r="D93" s="57"/>
      <c r="E93" s="64"/>
      <c r="F93" s="53">
        <f t="shared" si="1"/>
        <v>0</v>
      </c>
      <c r="G93" s="53"/>
    </row>
    <row r="94" spans="1:7">
      <c r="A94" s="68"/>
      <c r="B94" s="60"/>
      <c r="C94" s="57"/>
      <c r="D94" s="57"/>
      <c r="E94" s="64"/>
      <c r="F94" s="53">
        <f t="shared" si="1"/>
        <v>0</v>
      </c>
      <c r="G94" s="53"/>
    </row>
    <row r="95" spans="1:7" ht="28.5">
      <c r="A95" s="68" t="s">
        <v>203</v>
      </c>
      <c r="B95" s="60" t="s">
        <v>598</v>
      </c>
      <c r="C95" s="57" t="s">
        <v>115</v>
      </c>
      <c r="D95" s="57">
        <v>1</v>
      </c>
      <c r="E95" s="249"/>
      <c r="F95" s="53">
        <f t="shared" si="1"/>
        <v>0</v>
      </c>
      <c r="G95" s="53"/>
    </row>
    <row r="96" spans="1:7">
      <c r="A96" s="68"/>
      <c r="B96" s="60"/>
      <c r="C96" s="57"/>
      <c r="D96" s="57"/>
      <c r="E96" s="64"/>
      <c r="F96" s="53">
        <f t="shared" si="1"/>
        <v>0</v>
      </c>
      <c r="G96" s="53"/>
    </row>
    <row r="97" spans="1:7" ht="28.5">
      <c r="A97" s="68" t="s">
        <v>204</v>
      </c>
      <c r="B97" s="60" t="s">
        <v>216</v>
      </c>
      <c r="C97" s="57" t="s">
        <v>115</v>
      </c>
      <c r="D97" s="57">
        <v>1</v>
      </c>
      <c r="E97" s="249"/>
      <c r="F97" s="53">
        <f t="shared" si="1"/>
        <v>0</v>
      </c>
      <c r="G97" s="53"/>
    </row>
    <row r="98" spans="1:7">
      <c r="A98" s="68"/>
      <c r="B98" s="60"/>
      <c r="C98" s="57"/>
      <c r="D98" s="57"/>
      <c r="E98" s="64"/>
      <c r="F98" s="53">
        <f t="shared" si="1"/>
        <v>0</v>
      </c>
      <c r="G98" s="53"/>
    </row>
    <row r="99" spans="1:7" ht="42.75">
      <c r="A99" s="68" t="s">
        <v>205</v>
      </c>
      <c r="B99" s="60" t="s">
        <v>599</v>
      </c>
      <c r="C99" s="57" t="s">
        <v>115</v>
      </c>
      <c r="D99" s="57">
        <v>1</v>
      </c>
      <c r="E99" s="249"/>
      <c r="F99" s="53">
        <f t="shared" si="1"/>
        <v>0</v>
      </c>
      <c r="G99" s="53"/>
    </row>
    <row r="100" spans="1:7">
      <c r="A100" s="68"/>
      <c r="B100" s="60"/>
      <c r="C100" s="57"/>
      <c r="D100" s="57"/>
      <c r="E100" s="64"/>
      <c r="F100" s="53">
        <f t="shared" si="1"/>
        <v>0</v>
      </c>
      <c r="G100" s="53"/>
    </row>
    <row r="101" spans="1:7" ht="28.5">
      <c r="A101" s="68" t="s">
        <v>206</v>
      </c>
      <c r="B101" s="60" t="s">
        <v>600</v>
      </c>
      <c r="C101" s="57" t="s">
        <v>115</v>
      </c>
      <c r="D101" s="57">
        <v>1</v>
      </c>
      <c r="E101" s="249"/>
      <c r="F101" s="53">
        <f t="shared" si="1"/>
        <v>0</v>
      </c>
      <c r="G101" s="53"/>
    </row>
    <row r="102" spans="1:7">
      <c r="A102" s="69"/>
      <c r="B102" s="60"/>
      <c r="C102" s="57"/>
      <c r="D102" s="70"/>
      <c r="E102" s="64"/>
      <c r="F102" s="53">
        <f t="shared" si="1"/>
        <v>0</v>
      </c>
      <c r="G102" s="53"/>
    </row>
    <row r="103" spans="1:7" ht="15">
      <c r="A103" s="69"/>
      <c r="B103" s="62" t="s">
        <v>757</v>
      </c>
      <c r="C103" s="57"/>
      <c r="D103" s="57"/>
      <c r="E103" s="64"/>
      <c r="F103" s="53">
        <f>SUM(F95:F101)</f>
        <v>0</v>
      </c>
      <c r="G103" s="53"/>
    </row>
    <row r="104" spans="1:7" ht="15">
      <c r="A104" s="69"/>
      <c r="B104" s="62"/>
      <c r="C104" s="57"/>
      <c r="D104" s="57"/>
      <c r="E104" s="64"/>
      <c r="F104" s="53">
        <f t="shared" si="1"/>
        <v>0</v>
      </c>
      <c r="G104" s="53"/>
    </row>
    <row r="105" spans="1:7" ht="15">
      <c r="A105" s="69"/>
      <c r="B105" s="62"/>
      <c r="C105" s="57"/>
      <c r="D105" s="57"/>
      <c r="E105" s="64"/>
      <c r="F105" s="53">
        <f t="shared" si="1"/>
        <v>0</v>
      </c>
      <c r="G105" s="53"/>
    </row>
    <row r="106" spans="1:7" ht="15">
      <c r="A106" s="50" t="s">
        <v>208</v>
      </c>
      <c r="B106" s="62" t="s">
        <v>213</v>
      </c>
      <c r="C106" s="57"/>
      <c r="D106" s="57"/>
      <c r="E106" s="52"/>
      <c r="F106" s="53">
        <f t="shared" si="1"/>
        <v>0</v>
      </c>
      <c r="G106" s="53"/>
    </row>
    <row r="107" spans="1:7" ht="15">
      <c r="A107" s="69"/>
      <c r="B107" s="62"/>
      <c r="C107" s="57"/>
      <c r="D107" s="57"/>
      <c r="E107" s="52"/>
      <c r="F107" s="53">
        <f t="shared" si="1"/>
        <v>0</v>
      </c>
      <c r="G107" s="53"/>
    </row>
    <row r="108" spans="1:7" ht="51" customHeight="1">
      <c r="A108" s="69" t="s">
        <v>209</v>
      </c>
      <c r="B108" s="309" t="s">
        <v>214</v>
      </c>
      <c r="C108" s="51" t="s">
        <v>115</v>
      </c>
      <c r="D108" s="71">
        <v>1</v>
      </c>
      <c r="E108" s="248"/>
      <c r="F108" s="53">
        <f t="shared" si="1"/>
        <v>0</v>
      </c>
      <c r="G108" s="53"/>
    </row>
    <row r="109" spans="1:7" ht="15">
      <c r="A109" s="69"/>
      <c r="B109" s="50"/>
      <c r="C109" s="57"/>
      <c r="D109" s="57"/>
      <c r="E109" s="52"/>
      <c r="F109" s="53">
        <f t="shared" si="1"/>
        <v>0</v>
      </c>
      <c r="G109" s="53"/>
    </row>
    <row r="110" spans="1:7">
      <c r="A110" s="69"/>
      <c r="B110" s="56"/>
      <c r="C110" s="57"/>
      <c r="D110" s="57"/>
      <c r="E110" s="52"/>
      <c r="F110" s="53"/>
      <c r="G110" s="53"/>
    </row>
    <row r="111" spans="1:7" ht="15">
      <c r="A111" s="69"/>
      <c r="B111" s="45" t="s">
        <v>757</v>
      </c>
      <c r="C111" s="57"/>
      <c r="D111" s="57"/>
      <c r="E111" s="52"/>
      <c r="F111" s="53">
        <f>SUM(F108:F109)</f>
        <v>0</v>
      </c>
      <c r="G111" s="53"/>
    </row>
    <row r="112" spans="1:7" ht="15">
      <c r="A112" s="55"/>
      <c r="B112" s="45"/>
      <c r="C112" s="51"/>
      <c r="D112" s="51"/>
      <c r="E112" s="52"/>
      <c r="F112" s="53"/>
      <c r="G112" s="53"/>
    </row>
    <row r="113" spans="1:7" ht="15">
      <c r="B113" s="45"/>
      <c r="F113" s="53"/>
      <c r="G113" s="53"/>
    </row>
    <row r="114" spans="1:7" ht="15">
      <c r="B114" s="45"/>
      <c r="F114" s="53"/>
      <c r="G114" s="53"/>
    </row>
    <row r="115" spans="1:7" ht="15">
      <c r="A115" s="55"/>
      <c r="B115" s="45" t="s">
        <v>217</v>
      </c>
      <c r="F115" s="53"/>
      <c r="G115" s="53"/>
    </row>
    <row r="116" spans="1:7" ht="15">
      <c r="A116" s="55"/>
      <c r="B116" s="45" t="s">
        <v>558</v>
      </c>
      <c r="F116" s="53"/>
      <c r="G116" s="53"/>
    </row>
    <row r="117" spans="1:7">
      <c r="A117" s="55"/>
      <c r="B117" s="56"/>
      <c r="F117" s="53"/>
      <c r="G117" s="53"/>
    </row>
    <row r="118" spans="1:7">
      <c r="A118" s="55" t="s">
        <v>191</v>
      </c>
      <c r="B118" s="56" t="str">
        <f>B28</f>
        <v>RASVJETA I UTIČNICE</v>
      </c>
      <c r="F118" s="53"/>
      <c r="G118" s="53"/>
    </row>
    <row r="119" spans="1:7">
      <c r="A119" s="55"/>
      <c r="B119" s="56" t="s">
        <v>201</v>
      </c>
      <c r="F119" s="53">
        <f>F87</f>
        <v>0</v>
      </c>
      <c r="G119" s="53"/>
    </row>
    <row r="120" spans="1:7">
      <c r="A120" s="55"/>
      <c r="B120" s="56"/>
      <c r="F120" s="53"/>
      <c r="G120" s="53"/>
    </row>
    <row r="121" spans="1:7">
      <c r="A121" s="55" t="s">
        <v>202</v>
      </c>
      <c r="B121" s="56" t="str">
        <f>B91</f>
        <v>MJERENJA I ISPITIVANJA</v>
      </c>
      <c r="F121" s="53"/>
      <c r="G121" s="53"/>
    </row>
    <row r="122" spans="1:7">
      <c r="A122" s="55"/>
      <c r="B122" s="56" t="s">
        <v>201</v>
      </c>
      <c r="F122" s="53">
        <f>F103</f>
        <v>0</v>
      </c>
      <c r="G122" s="53"/>
    </row>
    <row r="123" spans="1:7">
      <c r="A123" s="55"/>
      <c r="B123" s="56"/>
      <c r="F123" s="53"/>
      <c r="G123" s="53"/>
    </row>
    <row r="124" spans="1:7">
      <c r="A124" s="55" t="s">
        <v>208</v>
      </c>
      <c r="B124" s="56" t="str">
        <f>B106</f>
        <v>PRIPREMNO ZAVRŠNI RADOVI</v>
      </c>
      <c r="F124" s="53"/>
      <c r="G124" s="53"/>
    </row>
    <row r="125" spans="1:7" ht="15" thickBot="1">
      <c r="A125" s="304"/>
      <c r="B125" s="310" t="s">
        <v>779</v>
      </c>
      <c r="C125" s="305"/>
      <c r="D125" s="305"/>
      <c r="E125" s="306"/>
      <c r="F125" s="307">
        <f>F111</f>
        <v>0</v>
      </c>
      <c r="G125" s="53"/>
    </row>
    <row r="126" spans="1:7" ht="15" thickTop="1">
      <c r="A126" s="55"/>
      <c r="B126" s="56"/>
      <c r="F126" s="53"/>
      <c r="G126" s="53"/>
    </row>
    <row r="127" spans="1:7">
      <c r="A127" s="55" t="s">
        <v>210</v>
      </c>
      <c r="B127" s="56" t="s">
        <v>758</v>
      </c>
      <c r="F127" s="53">
        <f>SUM(F119:F125)</f>
        <v>0</v>
      </c>
      <c r="G127" s="53"/>
    </row>
    <row r="128" spans="1:7">
      <c r="A128" s="55"/>
      <c r="B128" s="56"/>
      <c r="F128" s="53"/>
      <c r="G128" s="53"/>
    </row>
    <row r="129" spans="1:7">
      <c r="A129" s="55" t="s">
        <v>211</v>
      </c>
      <c r="B129" s="56" t="s">
        <v>218</v>
      </c>
      <c r="F129" s="53">
        <f>0.25*F127</f>
        <v>0</v>
      </c>
      <c r="G129" s="53"/>
    </row>
    <row r="130" spans="1:7">
      <c r="A130" s="55"/>
      <c r="B130" s="56"/>
      <c r="F130" s="53"/>
      <c r="G130" s="53"/>
    </row>
    <row r="131" spans="1:7">
      <c r="A131" s="55" t="s">
        <v>212</v>
      </c>
      <c r="B131" s="56" t="s">
        <v>759</v>
      </c>
      <c r="F131" s="53">
        <f>SUM(F127:F130)</f>
        <v>0</v>
      </c>
      <c r="G131" s="53"/>
    </row>
    <row r="132" spans="1:7">
      <c r="A132" s="48"/>
      <c r="B132" s="54"/>
      <c r="D132" s="49"/>
      <c r="E132" s="49"/>
      <c r="F132" s="49"/>
      <c r="G132" s="49"/>
    </row>
    <row r="133" spans="1:7">
      <c r="A133" s="48"/>
      <c r="B133" s="54"/>
      <c r="D133" s="49"/>
      <c r="E133" s="49"/>
      <c r="F133" s="49"/>
      <c r="G133" s="49"/>
    </row>
    <row r="134" spans="1:7">
      <c r="A134" s="48"/>
      <c r="B134" s="54"/>
      <c r="D134" s="49"/>
      <c r="E134" s="49"/>
      <c r="F134" s="49"/>
      <c r="G134" s="49"/>
    </row>
    <row r="135" spans="1:7">
      <c r="A135" s="48"/>
      <c r="B135" s="54"/>
      <c r="D135" s="49"/>
      <c r="E135" s="49"/>
      <c r="F135" s="49"/>
      <c r="G135" s="49"/>
    </row>
    <row r="136" spans="1:7">
      <c r="A136" s="48"/>
      <c r="B136" s="54"/>
      <c r="D136" s="49"/>
      <c r="E136" s="49"/>
      <c r="F136" s="49"/>
      <c r="G136" s="49"/>
    </row>
    <row r="137" spans="1:7">
      <c r="A137" s="48"/>
      <c r="B137" s="54"/>
      <c r="D137" s="49"/>
      <c r="E137" s="49"/>
      <c r="F137" s="49"/>
      <c r="G137" s="49"/>
    </row>
    <row r="138" spans="1:7">
      <c r="A138" s="48"/>
      <c r="B138" s="54"/>
      <c r="D138" s="49"/>
      <c r="E138" s="49"/>
      <c r="F138" s="49"/>
      <c r="G138" s="49"/>
    </row>
    <row r="139" spans="1:7">
      <c r="A139" s="48"/>
      <c r="B139" s="54"/>
      <c r="D139" s="49"/>
      <c r="E139" s="49"/>
      <c r="F139" s="49"/>
      <c r="G139" s="49"/>
    </row>
    <row r="140" spans="1:7">
      <c r="A140" s="48"/>
      <c r="B140" s="54"/>
      <c r="D140" s="49"/>
      <c r="E140" s="49"/>
      <c r="F140" s="49"/>
      <c r="G140" s="49"/>
    </row>
    <row r="141" spans="1:7">
      <c r="A141" s="48"/>
      <c r="B141" s="54"/>
      <c r="D141" s="49"/>
      <c r="E141" s="49"/>
      <c r="F141" s="49"/>
      <c r="G141" s="49"/>
    </row>
    <row r="142" spans="1:7">
      <c r="A142" s="48"/>
      <c r="B142" s="54"/>
      <c r="D142" s="49"/>
      <c r="E142" s="49"/>
      <c r="F142" s="49"/>
      <c r="G142" s="49"/>
    </row>
    <row r="143" spans="1:7">
      <c r="A143" s="48"/>
      <c r="B143" s="54"/>
      <c r="D143" s="49"/>
      <c r="E143" s="49"/>
      <c r="F143" s="49"/>
      <c r="G143" s="49"/>
    </row>
    <row r="144" spans="1:7">
      <c r="A144" s="48"/>
      <c r="B144" s="54"/>
      <c r="D144" s="49"/>
      <c r="E144" s="49"/>
      <c r="F144" s="49"/>
      <c r="G144" s="49"/>
    </row>
    <row r="145" spans="1:7">
      <c r="A145" s="48"/>
      <c r="B145" s="54"/>
      <c r="D145" s="49"/>
      <c r="E145" s="49"/>
      <c r="F145" s="49"/>
      <c r="G145" s="49"/>
    </row>
    <row r="146" spans="1:7">
      <c r="A146" s="48"/>
      <c r="B146" s="54"/>
      <c r="D146" s="49"/>
      <c r="E146" s="49"/>
      <c r="F146" s="49"/>
      <c r="G146" s="49"/>
    </row>
    <row r="147" spans="1:7">
      <c r="A147" s="48"/>
      <c r="B147" s="54"/>
      <c r="D147" s="49"/>
      <c r="E147" s="49"/>
      <c r="F147" s="49"/>
      <c r="G147" s="49"/>
    </row>
    <row r="148" spans="1:7">
      <c r="A148" s="48"/>
      <c r="B148" s="54"/>
      <c r="D148" s="49"/>
      <c r="E148" s="49"/>
      <c r="F148" s="49"/>
      <c r="G148" s="49"/>
    </row>
    <row r="149" spans="1:7">
      <c r="A149" s="48"/>
      <c r="B149" s="54"/>
      <c r="D149" s="49"/>
      <c r="E149" s="49"/>
      <c r="F149" s="49"/>
      <c r="G149" s="49"/>
    </row>
    <row r="150" spans="1:7">
      <c r="A150" s="48"/>
      <c r="B150" s="54"/>
      <c r="D150" s="49"/>
      <c r="E150" s="49"/>
      <c r="F150" s="49"/>
      <c r="G150" s="49"/>
    </row>
    <row r="151" spans="1:7">
      <c r="A151" s="48"/>
      <c r="B151" s="54"/>
      <c r="D151" s="49"/>
      <c r="E151" s="49"/>
      <c r="F151" s="49"/>
      <c r="G151" s="49"/>
    </row>
    <row r="152" spans="1:7">
      <c r="A152" s="48"/>
      <c r="B152" s="54"/>
      <c r="D152" s="49"/>
      <c r="E152" s="49"/>
      <c r="F152" s="49"/>
      <c r="G152" s="49"/>
    </row>
    <row r="153" spans="1:7">
      <c r="A153" s="48"/>
      <c r="B153" s="54"/>
      <c r="D153" s="49"/>
      <c r="E153" s="49"/>
      <c r="F153" s="49"/>
      <c r="G153" s="49"/>
    </row>
    <row r="154" spans="1:7">
      <c r="A154" s="48"/>
      <c r="B154" s="54"/>
      <c r="D154" s="49"/>
      <c r="E154" s="49"/>
      <c r="F154" s="49"/>
      <c r="G154" s="49"/>
    </row>
    <row r="155" spans="1:7">
      <c r="A155" s="48"/>
      <c r="B155" s="54"/>
      <c r="D155" s="49"/>
      <c r="E155" s="49"/>
      <c r="F155" s="49"/>
      <c r="G155" s="49"/>
    </row>
    <row r="156" spans="1:7">
      <c r="A156" s="48"/>
      <c r="B156" s="54"/>
      <c r="D156" s="49"/>
      <c r="E156" s="49"/>
      <c r="F156" s="49"/>
      <c r="G156" s="49"/>
    </row>
    <row r="157" spans="1:7">
      <c r="A157" s="48"/>
      <c r="B157" s="54"/>
      <c r="D157" s="49"/>
      <c r="E157" s="49"/>
      <c r="F157" s="49"/>
      <c r="G157" s="49"/>
    </row>
    <row r="158" spans="1:7">
      <c r="A158" s="48"/>
      <c r="B158" s="54"/>
      <c r="D158" s="49"/>
      <c r="E158" s="49"/>
      <c r="F158" s="49"/>
      <c r="G158" s="49"/>
    </row>
    <row r="159" spans="1:7">
      <c r="A159" s="48"/>
      <c r="B159" s="54"/>
      <c r="D159" s="49"/>
      <c r="E159" s="49"/>
      <c r="F159" s="49"/>
      <c r="G159" s="49"/>
    </row>
    <row r="160" spans="1:7">
      <c r="A160" s="48"/>
      <c r="B160" s="54"/>
      <c r="D160" s="49"/>
      <c r="E160" s="49"/>
      <c r="F160" s="49"/>
      <c r="G160" s="49"/>
    </row>
    <row r="161" spans="1:7">
      <c r="A161" s="48"/>
      <c r="B161" s="54"/>
      <c r="D161" s="49"/>
      <c r="E161" s="49"/>
      <c r="F161" s="49"/>
      <c r="G161" s="49"/>
    </row>
    <row r="162" spans="1:7">
      <c r="A162" s="48"/>
      <c r="B162" s="54"/>
      <c r="D162" s="49"/>
      <c r="E162" s="49"/>
      <c r="F162" s="49"/>
      <c r="G162" s="49"/>
    </row>
    <row r="163" spans="1:7">
      <c r="A163" s="48"/>
      <c r="B163" s="54"/>
      <c r="D163" s="49"/>
      <c r="E163" s="49"/>
      <c r="F163" s="49"/>
      <c r="G163" s="49"/>
    </row>
    <row r="164" spans="1:7">
      <c r="A164" s="48"/>
      <c r="B164" s="54"/>
      <c r="D164" s="49"/>
      <c r="E164" s="49"/>
      <c r="F164" s="49"/>
      <c r="G164" s="49"/>
    </row>
    <row r="165" spans="1:7">
      <c r="A165" s="48"/>
      <c r="B165" s="54"/>
      <c r="D165" s="49"/>
      <c r="E165" s="49"/>
      <c r="F165" s="49"/>
      <c r="G165" s="49"/>
    </row>
    <row r="166" spans="1:7">
      <c r="A166" s="48"/>
      <c r="B166" s="54"/>
      <c r="D166" s="49"/>
      <c r="E166" s="49"/>
      <c r="F166" s="49"/>
      <c r="G166" s="49"/>
    </row>
    <row r="167" spans="1:7">
      <c r="A167" s="48"/>
      <c r="B167" s="54"/>
      <c r="D167" s="49"/>
      <c r="E167" s="49"/>
      <c r="F167" s="49"/>
      <c r="G167" s="49"/>
    </row>
    <row r="168" spans="1:7">
      <c r="A168" s="48"/>
      <c r="B168" s="54"/>
      <c r="D168" s="49"/>
      <c r="E168" s="49"/>
      <c r="F168" s="49"/>
      <c r="G168" s="49"/>
    </row>
    <row r="169" spans="1:7">
      <c r="A169" s="48"/>
      <c r="B169" s="54"/>
      <c r="D169" s="49"/>
      <c r="E169" s="49"/>
      <c r="F169" s="49"/>
      <c r="G169" s="49"/>
    </row>
    <row r="170" spans="1:7">
      <c r="A170" s="48"/>
      <c r="B170" s="54"/>
      <c r="D170" s="49"/>
      <c r="E170" s="49"/>
      <c r="F170" s="49"/>
      <c r="G170" s="49"/>
    </row>
    <row r="171" spans="1:7">
      <c r="A171" s="48"/>
      <c r="B171" s="54"/>
      <c r="D171" s="49"/>
      <c r="E171" s="49"/>
      <c r="F171" s="49"/>
      <c r="G171" s="49"/>
    </row>
    <row r="172" spans="1:7">
      <c r="A172" s="48"/>
      <c r="B172" s="54"/>
      <c r="D172" s="49"/>
      <c r="E172" s="49"/>
      <c r="F172" s="49"/>
      <c r="G172" s="49"/>
    </row>
    <row r="173" spans="1:7">
      <c r="A173" s="48"/>
      <c r="B173" s="54"/>
      <c r="D173" s="49"/>
      <c r="E173" s="49"/>
      <c r="F173" s="49"/>
      <c r="G173" s="49"/>
    </row>
    <row r="174" spans="1:7">
      <c r="A174" s="48"/>
      <c r="B174" s="54"/>
      <c r="D174" s="49"/>
      <c r="E174" s="49"/>
      <c r="F174" s="49"/>
      <c r="G174" s="49"/>
    </row>
    <row r="175" spans="1:7">
      <c r="A175" s="48"/>
      <c r="B175" s="54"/>
      <c r="D175" s="49"/>
      <c r="E175" s="49"/>
      <c r="F175" s="49"/>
      <c r="G175" s="49"/>
    </row>
    <row r="176" spans="1:7">
      <c r="A176" s="48"/>
      <c r="B176" s="54"/>
      <c r="D176" s="49"/>
      <c r="E176" s="49"/>
      <c r="F176" s="49"/>
      <c r="G176" s="49"/>
    </row>
    <row r="177" spans="1:7">
      <c r="A177" s="48"/>
      <c r="B177" s="54"/>
      <c r="D177" s="49"/>
      <c r="E177" s="49"/>
      <c r="F177" s="49"/>
      <c r="G177" s="49"/>
    </row>
    <row r="178" spans="1:7">
      <c r="A178" s="48"/>
      <c r="B178" s="54"/>
      <c r="D178" s="49"/>
      <c r="E178" s="49"/>
      <c r="F178" s="49"/>
      <c r="G178" s="49"/>
    </row>
    <row r="179" spans="1:7">
      <c r="A179" s="48"/>
      <c r="B179" s="54"/>
      <c r="D179" s="49"/>
      <c r="E179" s="49"/>
      <c r="F179" s="49"/>
      <c r="G179" s="49"/>
    </row>
    <row r="180" spans="1:7">
      <c r="A180" s="48"/>
      <c r="B180" s="54"/>
      <c r="D180" s="49"/>
      <c r="E180" s="49"/>
      <c r="F180" s="49"/>
      <c r="G180" s="49"/>
    </row>
    <row r="181" spans="1:7">
      <c r="A181" s="48"/>
      <c r="B181" s="54"/>
      <c r="D181" s="49"/>
      <c r="E181" s="49"/>
      <c r="F181" s="49"/>
      <c r="G181" s="49"/>
    </row>
    <row r="182" spans="1:7">
      <c r="A182" s="48"/>
      <c r="B182" s="54"/>
      <c r="D182" s="49"/>
      <c r="E182" s="49"/>
      <c r="F182" s="49"/>
      <c r="G182" s="49"/>
    </row>
    <row r="183" spans="1:7">
      <c r="A183" s="48"/>
      <c r="B183" s="54"/>
      <c r="D183" s="49"/>
      <c r="E183" s="49"/>
      <c r="F183" s="49"/>
      <c r="G183" s="49"/>
    </row>
    <row r="184" spans="1:7">
      <c r="A184" s="48"/>
      <c r="B184" s="54"/>
      <c r="D184" s="49"/>
      <c r="E184" s="49"/>
      <c r="F184" s="49"/>
      <c r="G184" s="49"/>
    </row>
    <row r="185" spans="1:7">
      <c r="A185" s="48"/>
      <c r="B185" s="54"/>
      <c r="D185" s="49"/>
      <c r="E185" s="49"/>
      <c r="F185" s="49"/>
      <c r="G185" s="49"/>
    </row>
    <row r="186" spans="1:7">
      <c r="A186" s="48"/>
      <c r="B186" s="54"/>
      <c r="D186" s="49"/>
      <c r="E186" s="49"/>
      <c r="F186" s="49"/>
      <c r="G186" s="49"/>
    </row>
    <row r="187" spans="1:7">
      <c r="A187" s="48"/>
      <c r="B187" s="54"/>
      <c r="D187" s="49"/>
      <c r="E187" s="49"/>
      <c r="F187" s="49"/>
      <c r="G187" s="49"/>
    </row>
    <row r="188" spans="1:7">
      <c r="A188" s="48"/>
      <c r="B188" s="54"/>
      <c r="D188" s="49"/>
      <c r="E188" s="49"/>
      <c r="F188" s="49"/>
      <c r="G188" s="49"/>
    </row>
    <row r="189" spans="1:7">
      <c r="A189" s="48"/>
      <c r="B189" s="54"/>
      <c r="D189" s="49"/>
      <c r="E189" s="49"/>
      <c r="F189" s="49"/>
      <c r="G189" s="49"/>
    </row>
    <row r="190" spans="1:7">
      <c r="A190" s="48"/>
      <c r="B190" s="54"/>
      <c r="D190" s="49"/>
      <c r="E190" s="49"/>
      <c r="F190" s="49"/>
      <c r="G190" s="49"/>
    </row>
    <row r="191" spans="1:7">
      <c r="A191" s="48"/>
      <c r="B191" s="54"/>
      <c r="D191" s="49"/>
      <c r="E191" s="49"/>
      <c r="F191" s="49"/>
      <c r="G191" s="49"/>
    </row>
    <row r="192" spans="1:7">
      <c r="A192" s="48"/>
      <c r="B192" s="54"/>
      <c r="D192" s="49"/>
      <c r="E192" s="49"/>
      <c r="F192" s="49"/>
      <c r="G192" s="49"/>
    </row>
    <row r="193" spans="1:7">
      <c r="A193" s="48"/>
      <c r="B193" s="54"/>
      <c r="D193" s="49"/>
      <c r="E193" s="49"/>
      <c r="F193" s="49"/>
      <c r="G193" s="49"/>
    </row>
    <row r="194" spans="1:7">
      <c r="A194" s="48"/>
      <c r="B194" s="54"/>
      <c r="D194" s="49"/>
      <c r="E194" s="49"/>
      <c r="F194" s="49"/>
      <c r="G194" s="49"/>
    </row>
    <row r="195" spans="1:7">
      <c r="A195" s="48"/>
      <c r="B195" s="54"/>
      <c r="D195" s="49"/>
      <c r="E195" s="49"/>
      <c r="F195" s="49"/>
      <c r="G195" s="49"/>
    </row>
    <row r="196" spans="1:7">
      <c r="A196" s="48"/>
      <c r="B196" s="54"/>
      <c r="D196" s="49"/>
      <c r="E196" s="49"/>
      <c r="F196" s="49"/>
      <c r="G196" s="49"/>
    </row>
    <row r="197" spans="1:7">
      <c r="A197" s="48"/>
      <c r="B197" s="54"/>
      <c r="D197" s="49"/>
      <c r="E197" s="49"/>
      <c r="F197" s="49"/>
      <c r="G197" s="49"/>
    </row>
    <row r="198" spans="1:7">
      <c r="A198" s="48"/>
      <c r="B198" s="54"/>
      <c r="D198" s="49"/>
      <c r="E198" s="49"/>
      <c r="F198" s="49"/>
      <c r="G198" s="49"/>
    </row>
    <row r="199" spans="1:7">
      <c r="A199" s="48"/>
      <c r="B199" s="54"/>
      <c r="D199" s="49"/>
      <c r="E199" s="49"/>
      <c r="F199" s="49"/>
      <c r="G199" s="49"/>
    </row>
    <row r="200" spans="1:7">
      <c r="A200" s="48"/>
      <c r="B200" s="54"/>
      <c r="D200" s="49"/>
      <c r="E200" s="49"/>
      <c r="F200" s="49"/>
      <c r="G200" s="49"/>
    </row>
    <row r="201" spans="1:7">
      <c r="A201" s="48"/>
      <c r="B201" s="54"/>
      <c r="D201" s="49"/>
      <c r="E201" s="49"/>
      <c r="F201" s="49"/>
      <c r="G201" s="49"/>
    </row>
    <row r="202" spans="1:7">
      <c r="A202" s="48"/>
      <c r="B202" s="54"/>
      <c r="D202" s="49"/>
      <c r="E202" s="49"/>
      <c r="F202" s="49"/>
      <c r="G202" s="49"/>
    </row>
    <row r="203" spans="1:7">
      <c r="A203" s="48"/>
      <c r="B203" s="54"/>
      <c r="D203" s="49"/>
      <c r="E203" s="49"/>
      <c r="F203" s="49"/>
      <c r="G203" s="49"/>
    </row>
    <row r="204" spans="1:7">
      <c r="A204" s="48"/>
      <c r="B204" s="54"/>
      <c r="D204" s="49"/>
      <c r="E204" s="49"/>
      <c r="F204" s="49"/>
      <c r="G204" s="49"/>
    </row>
    <row r="205" spans="1:7">
      <c r="A205" s="48"/>
      <c r="B205" s="54"/>
      <c r="D205" s="49"/>
      <c r="E205" s="49"/>
      <c r="F205" s="49"/>
      <c r="G205" s="49"/>
    </row>
    <row r="206" spans="1:7">
      <c r="A206" s="48"/>
      <c r="B206" s="54"/>
      <c r="D206" s="49"/>
      <c r="E206" s="49"/>
      <c r="F206" s="49"/>
      <c r="G206" s="49"/>
    </row>
    <row r="207" spans="1:7">
      <c r="A207" s="48"/>
      <c r="B207" s="54"/>
      <c r="D207" s="49"/>
      <c r="E207" s="49"/>
      <c r="F207" s="49"/>
      <c r="G207" s="49"/>
    </row>
    <row r="208" spans="1:7">
      <c r="A208" s="48"/>
      <c r="B208" s="54"/>
      <c r="D208" s="49"/>
      <c r="E208" s="49"/>
      <c r="F208" s="49"/>
      <c r="G208" s="49"/>
    </row>
    <row r="209" spans="1:7">
      <c r="A209" s="48"/>
      <c r="B209" s="54"/>
      <c r="D209" s="49"/>
      <c r="E209" s="49"/>
      <c r="F209" s="49"/>
      <c r="G209" s="49"/>
    </row>
    <row r="210" spans="1:7">
      <c r="A210" s="48"/>
      <c r="B210" s="54"/>
      <c r="D210" s="49"/>
      <c r="E210" s="49"/>
      <c r="F210" s="49"/>
      <c r="G210" s="49"/>
    </row>
    <row r="211" spans="1:7">
      <c r="A211" s="48"/>
      <c r="B211" s="54"/>
      <c r="D211" s="49"/>
      <c r="E211" s="49"/>
      <c r="F211" s="49"/>
      <c r="G211" s="49"/>
    </row>
    <row r="212" spans="1:7">
      <c r="A212" s="48"/>
      <c r="B212" s="54"/>
      <c r="D212" s="49"/>
      <c r="E212" s="49"/>
      <c r="F212" s="49"/>
      <c r="G212" s="49"/>
    </row>
    <row r="213" spans="1:7">
      <c r="A213" s="48"/>
      <c r="B213" s="54"/>
      <c r="D213" s="49"/>
      <c r="E213" s="49"/>
      <c r="F213" s="49"/>
      <c r="G213" s="49"/>
    </row>
    <row r="214" spans="1:7">
      <c r="A214" s="48"/>
      <c r="B214" s="54"/>
      <c r="D214" s="49"/>
      <c r="E214" s="49"/>
      <c r="F214" s="49"/>
      <c r="G214" s="49"/>
    </row>
    <row r="215" spans="1:7">
      <c r="A215" s="48"/>
      <c r="B215" s="54"/>
      <c r="D215" s="49"/>
      <c r="E215" s="49"/>
      <c r="F215" s="49"/>
      <c r="G215" s="49"/>
    </row>
    <row r="216" spans="1:7">
      <c r="A216" s="48"/>
      <c r="B216" s="54"/>
      <c r="D216" s="49"/>
      <c r="E216" s="49"/>
      <c r="F216" s="49"/>
      <c r="G216" s="49"/>
    </row>
    <row r="217" spans="1:7">
      <c r="A217" s="48"/>
      <c r="B217" s="54"/>
      <c r="D217" s="49"/>
      <c r="E217" s="49"/>
      <c r="F217" s="49"/>
      <c r="G217" s="49"/>
    </row>
    <row r="218" spans="1:7">
      <c r="A218" s="48"/>
      <c r="B218" s="54"/>
      <c r="D218" s="49"/>
      <c r="E218" s="49"/>
      <c r="F218" s="49"/>
      <c r="G218" s="49"/>
    </row>
    <row r="219" spans="1:7">
      <c r="A219" s="48"/>
      <c r="B219" s="54"/>
      <c r="D219" s="49"/>
      <c r="E219" s="49"/>
      <c r="F219" s="49"/>
      <c r="G219" s="49"/>
    </row>
    <row r="220" spans="1:7">
      <c r="A220" s="48"/>
      <c r="B220" s="54"/>
      <c r="D220" s="49"/>
      <c r="E220" s="49"/>
      <c r="F220" s="49"/>
      <c r="G220" s="49"/>
    </row>
    <row r="221" spans="1:7">
      <c r="A221" s="48"/>
      <c r="B221" s="54"/>
      <c r="D221" s="49"/>
      <c r="E221" s="49"/>
      <c r="F221" s="49"/>
      <c r="G221" s="49"/>
    </row>
    <row r="222" spans="1:7">
      <c r="A222" s="48"/>
      <c r="B222" s="54"/>
      <c r="D222" s="49"/>
      <c r="E222" s="49"/>
      <c r="F222" s="49"/>
      <c r="G222" s="49"/>
    </row>
    <row r="223" spans="1:7">
      <c r="A223" s="48"/>
      <c r="B223" s="54"/>
      <c r="D223" s="49"/>
      <c r="E223" s="49"/>
      <c r="F223" s="49"/>
      <c r="G223" s="49"/>
    </row>
    <row r="224" spans="1:7">
      <c r="A224" s="48"/>
      <c r="B224" s="54"/>
      <c r="D224" s="49"/>
      <c r="E224" s="49"/>
      <c r="F224" s="49"/>
      <c r="G224" s="49"/>
    </row>
    <row r="225" spans="1:7">
      <c r="A225" s="48"/>
      <c r="B225" s="54"/>
      <c r="D225" s="49"/>
      <c r="E225" s="49"/>
      <c r="F225" s="49"/>
      <c r="G225" s="49"/>
    </row>
    <row r="226" spans="1:7">
      <c r="A226" s="48"/>
      <c r="B226" s="54"/>
      <c r="D226" s="49"/>
      <c r="E226" s="49"/>
      <c r="F226" s="49"/>
      <c r="G226" s="49"/>
    </row>
    <row r="227" spans="1:7">
      <c r="A227" s="48"/>
      <c r="B227" s="54"/>
      <c r="D227" s="49"/>
      <c r="E227" s="49"/>
      <c r="F227" s="49"/>
      <c r="G227" s="49"/>
    </row>
    <row r="228" spans="1:7">
      <c r="A228" s="48"/>
      <c r="B228" s="54"/>
      <c r="D228" s="49"/>
      <c r="E228" s="49"/>
      <c r="F228" s="49"/>
      <c r="G228" s="49"/>
    </row>
    <row r="229" spans="1:7">
      <c r="A229" s="48"/>
      <c r="B229" s="54"/>
      <c r="D229" s="49"/>
      <c r="E229" s="49"/>
      <c r="F229" s="49"/>
      <c r="G229" s="49"/>
    </row>
    <row r="230" spans="1:7">
      <c r="A230" s="48"/>
      <c r="B230" s="54"/>
      <c r="D230" s="49"/>
      <c r="E230" s="49"/>
      <c r="F230" s="49"/>
      <c r="G230" s="49"/>
    </row>
    <row r="231" spans="1:7">
      <c r="A231" s="48"/>
      <c r="B231" s="54"/>
      <c r="D231" s="49"/>
      <c r="E231" s="49"/>
      <c r="F231" s="49"/>
      <c r="G231" s="49"/>
    </row>
    <row r="232" spans="1:7">
      <c r="A232" s="48"/>
      <c r="B232" s="54"/>
      <c r="D232" s="49"/>
      <c r="E232" s="49"/>
      <c r="F232" s="49"/>
      <c r="G232" s="49"/>
    </row>
    <row r="233" spans="1:7">
      <c r="A233" s="48"/>
      <c r="B233" s="54"/>
      <c r="D233" s="49"/>
      <c r="E233" s="49"/>
      <c r="F233" s="49"/>
      <c r="G233" s="49"/>
    </row>
    <row r="234" spans="1:7">
      <c r="A234" s="48"/>
      <c r="B234" s="54"/>
      <c r="D234" s="49"/>
      <c r="E234" s="49"/>
      <c r="F234" s="49"/>
      <c r="G234" s="49"/>
    </row>
    <row r="235" spans="1:7">
      <c r="A235" s="48"/>
      <c r="B235" s="54"/>
      <c r="D235" s="49"/>
      <c r="E235" s="49"/>
      <c r="F235" s="49"/>
      <c r="G235" s="49"/>
    </row>
    <row r="236" spans="1:7">
      <c r="A236" s="48"/>
      <c r="B236" s="54"/>
      <c r="D236" s="49"/>
      <c r="E236" s="49"/>
      <c r="F236" s="49"/>
      <c r="G236" s="49"/>
    </row>
    <row r="237" spans="1:7">
      <c r="A237" s="48"/>
      <c r="B237" s="54"/>
      <c r="D237" s="49"/>
      <c r="E237" s="49"/>
      <c r="F237" s="49"/>
      <c r="G237" s="49"/>
    </row>
    <row r="238" spans="1:7">
      <c r="A238" s="48"/>
      <c r="B238" s="54"/>
      <c r="D238" s="49"/>
      <c r="E238" s="49"/>
      <c r="F238" s="49"/>
      <c r="G238" s="49"/>
    </row>
    <row r="239" spans="1:7">
      <c r="A239" s="48"/>
      <c r="B239" s="54"/>
      <c r="D239" s="49"/>
      <c r="E239" s="49"/>
      <c r="F239" s="49"/>
      <c r="G239" s="49"/>
    </row>
    <row r="240" spans="1:7">
      <c r="A240" s="48"/>
      <c r="B240" s="54"/>
      <c r="D240" s="49"/>
      <c r="E240" s="49"/>
      <c r="F240" s="49"/>
      <c r="G240" s="49"/>
    </row>
    <row r="241" spans="1:7">
      <c r="A241" s="48"/>
      <c r="B241" s="54"/>
      <c r="D241" s="49"/>
      <c r="E241" s="49"/>
      <c r="F241" s="49"/>
      <c r="G241" s="49"/>
    </row>
    <row r="242" spans="1:7">
      <c r="A242" s="48"/>
      <c r="B242" s="54"/>
      <c r="D242" s="49"/>
      <c r="E242" s="49"/>
      <c r="F242" s="49"/>
      <c r="G242" s="49"/>
    </row>
    <row r="243" spans="1:7">
      <c r="A243" s="48"/>
      <c r="B243" s="54"/>
      <c r="D243" s="49"/>
      <c r="E243" s="49"/>
      <c r="F243" s="49"/>
      <c r="G243" s="49"/>
    </row>
    <row r="244" spans="1:7">
      <c r="A244" s="48"/>
      <c r="B244" s="54"/>
      <c r="D244" s="49"/>
      <c r="E244" s="49"/>
      <c r="F244" s="49"/>
      <c r="G244" s="49"/>
    </row>
    <row r="245" spans="1:7">
      <c r="A245" s="48"/>
      <c r="B245" s="54"/>
      <c r="D245" s="49"/>
      <c r="E245" s="49"/>
      <c r="F245" s="49"/>
      <c r="G245" s="49"/>
    </row>
    <row r="246" spans="1:7">
      <c r="A246" s="48"/>
      <c r="B246" s="54"/>
      <c r="D246" s="49"/>
      <c r="E246" s="49"/>
      <c r="F246" s="49"/>
      <c r="G246" s="49"/>
    </row>
    <row r="247" spans="1:7">
      <c r="A247" s="48"/>
      <c r="B247" s="54"/>
      <c r="D247" s="49"/>
      <c r="E247" s="49"/>
      <c r="F247" s="49"/>
      <c r="G247" s="49"/>
    </row>
    <row r="248" spans="1:7">
      <c r="A248" s="48"/>
      <c r="B248" s="54"/>
      <c r="D248" s="49"/>
      <c r="E248" s="49"/>
      <c r="F248" s="49"/>
      <c r="G248" s="49"/>
    </row>
    <row r="249" spans="1:7">
      <c r="A249" s="48"/>
      <c r="B249" s="54"/>
      <c r="D249" s="49"/>
      <c r="E249" s="49"/>
      <c r="F249" s="49"/>
      <c r="G249" s="49"/>
    </row>
    <row r="250" spans="1:7">
      <c r="A250" s="48"/>
      <c r="B250" s="54"/>
      <c r="D250" s="49"/>
      <c r="E250" s="49"/>
      <c r="F250" s="49"/>
      <c r="G250" s="49"/>
    </row>
    <row r="251" spans="1:7">
      <c r="A251" s="48"/>
      <c r="B251" s="54"/>
      <c r="D251" s="49"/>
      <c r="E251" s="49"/>
      <c r="F251" s="49"/>
      <c r="G251" s="49"/>
    </row>
    <row r="252" spans="1:7">
      <c r="A252" s="48"/>
      <c r="B252" s="54"/>
      <c r="D252" s="49"/>
      <c r="E252" s="49"/>
      <c r="F252" s="49"/>
      <c r="G252" s="49"/>
    </row>
    <row r="253" spans="1:7">
      <c r="A253" s="48"/>
      <c r="B253" s="54"/>
      <c r="D253" s="49"/>
      <c r="E253" s="49"/>
      <c r="F253" s="49"/>
      <c r="G253" s="49"/>
    </row>
    <row r="254" spans="1:7">
      <c r="A254" s="48"/>
      <c r="B254" s="54"/>
      <c r="D254" s="49"/>
      <c r="E254" s="49"/>
      <c r="F254" s="49"/>
      <c r="G254" s="49"/>
    </row>
    <row r="255" spans="1:7">
      <c r="A255" s="48"/>
      <c r="B255" s="54"/>
      <c r="D255" s="49"/>
      <c r="E255" s="49"/>
      <c r="F255" s="49"/>
      <c r="G255" s="49"/>
    </row>
    <row r="256" spans="1:7">
      <c r="A256" s="48"/>
      <c r="B256" s="54"/>
      <c r="D256" s="49"/>
      <c r="E256" s="49"/>
      <c r="F256" s="49"/>
      <c r="G256" s="49"/>
    </row>
    <row r="257" spans="1:7">
      <c r="A257" s="48"/>
      <c r="B257" s="54"/>
      <c r="D257" s="49"/>
      <c r="E257" s="49"/>
      <c r="F257" s="49"/>
      <c r="G257" s="49"/>
    </row>
    <row r="258" spans="1:7">
      <c r="A258" s="48"/>
      <c r="B258" s="54"/>
      <c r="D258" s="49"/>
      <c r="E258" s="49"/>
      <c r="F258" s="49"/>
      <c r="G258" s="49"/>
    </row>
    <row r="259" spans="1:7">
      <c r="A259" s="48"/>
      <c r="B259" s="54"/>
      <c r="D259" s="49"/>
      <c r="E259" s="49"/>
      <c r="F259" s="49"/>
      <c r="G259" s="49"/>
    </row>
    <row r="260" spans="1:7">
      <c r="A260" s="48"/>
      <c r="B260" s="54"/>
      <c r="D260" s="49"/>
      <c r="E260" s="49"/>
      <c r="F260" s="49"/>
      <c r="G260" s="49"/>
    </row>
    <row r="261" spans="1:7">
      <c r="A261" s="48"/>
      <c r="B261" s="54"/>
      <c r="D261" s="49"/>
      <c r="E261" s="49"/>
      <c r="F261" s="49"/>
      <c r="G261" s="49"/>
    </row>
    <row r="262" spans="1:7">
      <c r="A262" s="48"/>
      <c r="B262" s="54"/>
      <c r="D262" s="49"/>
      <c r="E262" s="49"/>
      <c r="F262" s="49"/>
      <c r="G262" s="49"/>
    </row>
    <row r="263" spans="1:7">
      <c r="A263" s="48"/>
      <c r="B263" s="54"/>
      <c r="D263" s="49"/>
      <c r="E263" s="49"/>
      <c r="F263" s="49"/>
      <c r="G263" s="49"/>
    </row>
    <row r="264" spans="1:7">
      <c r="A264" s="48"/>
      <c r="B264" s="54"/>
      <c r="D264" s="49"/>
      <c r="E264" s="49"/>
      <c r="F264" s="49"/>
      <c r="G264" s="49"/>
    </row>
    <row r="265" spans="1:7">
      <c r="A265" s="48"/>
      <c r="B265" s="54"/>
      <c r="D265" s="49"/>
      <c r="E265" s="49"/>
      <c r="F265" s="49"/>
      <c r="G265" s="49"/>
    </row>
    <row r="266" spans="1:7">
      <c r="A266" s="48"/>
      <c r="B266" s="54"/>
      <c r="D266" s="49"/>
      <c r="E266" s="49"/>
      <c r="F266" s="49"/>
      <c r="G266" s="49"/>
    </row>
    <row r="267" spans="1:7">
      <c r="A267" s="48"/>
      <c r="B267" s="54"/>
      <c r="D267" s="49"/>
      <c r="E267" s="49"/>
      <c r="F267" s="49"/>
      <c r="G267" s="49"/>
    </row>
    <row r="268" spans="1:7">
      <c r="A268" s="48"/>
      <c r="B268" s="54"/>
      <c r="D268" s="49"/>
      <c r="E268" s="49"/>
      <c r="F268" s="49"/>
      <c r="G268" s="49"/>
    </row>
    <row r="269" spans="1:7">
      <c r="A269" s="48"/>
      <c r="B269" s="54"/>
      <c r="D269" s="49"/>
      <c r="E269" s="49"/>
      <c r="F269" s="49"/>
      <c r="G269" s="49"/>
    </row>
    <row r="270" spans="1:7">
      <c r="A270" s="48"/>
      <c r="B270" s="54"/>
      <c r="D270" s="49"/>
      <c r="E270" s="49"/>
      <c r="F270" s="49"/>
      <c r="G270" s="49"/>
    </row>
    <row r="271" spans="1:7">
      <c r="A271" s="48"/>
      <c r="B271" s="54"/>
      <c r="D271" s="49"/>
      <c r="E271" s="49"/>
      <c r="F271" s="49"/>
      <c r="G271" s="49"/>
    </row>
    <row r="272" spans="1:7">
      <c r="A272" s="48"/>
      <c r="B272" s="54"/>
      <c r="D272" s="49"/>
      <c r="E272" s="49"/>
      <c r="F272" s="49"/>
      <c r="G272" s="49"/>
    </row>
    <row r="273" spans="1:7">
      <c r="A273" s="48"/>
      <c r="B273" s="54"/>
      <c r="D273" s="49"/>
      <c r="E273" s="49"/>
      <c r="F273" s="49"/>
      <c r="G273" s="49"/>
    </row>
    <row r="274" spans="1:7">
      <c r="A274" s="48"/>
      <c r="B274" s="54"/>
      <c r="D274" s="49"/>
      <c r="E274" s="49"/>
      <c r="F274" s="49"/>
      <c r="G274" s="49"/>
    </row>
    <row r="275" spans="1:7">
      <c r="A275" s="48"/>
      <c r="B275" s="54"/>
      <c r="D275" s="49"/>
      <c r="E275" s="49"/>
      <c r="F275" s="49"/>
      <c r="G275" s="49"/>
    </row>
    <row r="276" spans="1:7">
      <c r="A276" s="48"/>
      <c r="B276" s="54"/>
      <c r="D276" s="49"/>
      <c r="E276" s="49"/>
      <c r="F276" s="49"/>
      <c r="G276" s="49"/>
    </row>
    <row r="277" spans="1:7">
      <c r="A277" s="48"/>
      <c r="B277" s="54"/>
      <c r="D277" s="49"/>
      <c r="E277" s="49"/>
      <c r="F277" s="49"/>
      <c r="G277" s="49"/>
    </row>
    <row r="278" spans="1:7">
      <c r="A278" s="48"/>
      <c r="B278" s="54"/>
      <c r="D278" s="49"/>
      <c r="E278" s="49"/>
      <c r="F278" s="49"/>
      <c r="G278" s="49"/>
    </row>
    <row r="279" spans="1:7">
      <c r="A279" s="48"/>
      <c r="B279" s="54"/>
      <c r="D279" s="49"/>
      <c r="E279" s="49"/>
      <c r="F279" s="49"/>
      <c r="G279" s="49"/>
    </row>
    <row r="280" spans="1:7">
      <c r="A280" s="48"/>
      <c r="B280" s="54"/>
      <c r="D280" s="49"/>
      <c r="E280" s="49"/>
      <c r="F280" s="49"/>
      <c r="G280" s="49"/>
    </row>
    <row r="281" spans="1:7">
      <c r="A281" s="48"/>
      <c r="B281" s="54"/>
      <c r="D281" s="49"/>
      <c r="E281" s="49"/>
      <c r="F281" s="49"/>
      <c r="G281" s="49"/>
    </row>
    <row r="282" spans="1:7">
      <c r="A282" s="48"/>
      <c r="B282" s="54"/>
      <c r="D282" s="49"/>
      <c r="E282" s="49"/>
      <c r="F282" s="49"/>
      <c r="G282" s="49"/>
    </row>
    <row r="283" spans="1:7">
      <c r="A283" s="48"/>
      <c r="B283" s="54"/>
      <c r="D283" s="49"/>
      <c r="E283" s="49"/>
      <c r="F283" s="49"/>
      <c r="G283" s="49"/>
    </row>
    <row r="284" spans="1:7">
      <c r="A284" s="48"/>
      <c r="B284" s="54"/>
      <c r="D284" s="49"/>
      <c r="E284" s="49"/>
      <c r="F284" s="49"/>
      <c r="G284" s="49"/>
    </row>
    <row r="285" spans="1:7">
      <c r="A285" s="48"/>
      <c r="B285" s="54"/>
      <c r="D285" s="49"/>
      <c r="E285" s="49"/>
      <c r="F285" s="49"/>
      <c r="G285" s="49"/>
    </row>
    <row r="286" spans="1:7">
      <c r="A286" s="48"/>
      <c r="B286" s="54"/>
      <c r="D286" s="49"/>
      <c r="E286" s="49"/>
      <c r="F286" s="49"/>
      <c r="G286" s="49"/>
    </row>
    <row r="287" spans="1:7">
      <c r="A287" s="48"/>
      <c r="B287" s="54"/>
      <c r="D287" s="49"/>
      <c r="E287" s="49"/>
      <c r="F287" s="49"/>
      <c r="G287" s="49"/>
    </row>
    <row r="288" spans="1:7">
      <c r="A288" s="48"/>
      <c r="B288" s="54"/>
      <c r="D288" s="49"/>
      <c r="E288" s="49"/>
      <c r="F288" s="49"/>
      <c r="G288" s="49"/>
    </row>
    <row r="289" spans="1:7">
      <c r="A289" s="48"/>
      <c r="B289" s="54"/>
      <c r="D289" s="49"/>
      <c r="E289" s="49"/>
      <c r="F289" s="49"/>
      <c r="G289" s="49"/>
    </row>
    <row r="290" spans="1:7">
      <c r="A290" s="48"/>
      <c r="B290" s="54"/>
      <c r="D290" s="49"/>
      <c r="E290" s="49"/>
      <c r="F290" s="49"/>
      <c r="G290" s="49"/>
    </row>
    <row r="291" spans="1:7">
      <c r="A291" s="48"/>
      <c r="B291" s="54"/>
      <c r="D291" s="49"/>
      <c r="E291" s="49"/>
      <c r="F291" s="49"/>
      <c r="G291" s="49"/>
    </row>
    <row r="292" spans="1:7">
      <c r="A292" s="48"/>
      <c r="B292" s="54"/>
      <c r="D292" s="49"/>
      <c r="E292" s="49"/>
      <c r="F292" s="49"/>
      <c r="G292" s="49"/>
    </row>
    <row r="293" spans="1:7">
      <c r="A293" s="48"/>
      <c r="B293" s="54"/>
      <c r="D293" s="49"/>
      <c r="E293" s="49"/>
      <c r="F293" s="49"/>
      <c r="G293" s="49"/>
    </row>
    <row r="294" spans="1:7">
      <c r="A294" s="48"/>
      <c r="B294" s="54"/>
      <c r="D294" s="49"/>
      <c r="E294" s="49"/>
      <c r="F294" s="49"/>
      <c r="G294" s="49"/>
    </row>
    <row r="295" spans="1:7">
      <c r="A295" s="48"/>
      <c r="B295" s="54"/>
      <c r="D295" s="49"/>
      <c r="E295" s="49"/>
      <c r="F295" s="49"/>
      <c r="G295" s="49"/>
    </row>
    <row r="296" spans="1:7">
      <c r="A296" s="48"/>
      <c r="B296" s="54"/>
      <c r="D296" s="49"/>
      <c r="E296" s="49"/>
      <c r="F296" s="49"/>
      <c r="G296" s="49"/>
    </row>
    <row r="297" spans="1:7">
      <c r="A297" s="48"/>
      <c r="B297" s="54"/>
      <c r="D297" s="49"/>
      <c r="E297" s="49"/>
      <c r="F297" s="49"/>
      <c r="G297" s="49"/>
    </row>
    <row r="298" spans="1:7">
      <c r="A298" s="48"/>
      <c r="B298" s="54"/>
      <c r="D298" s="49"/>
      <c r="E298" s="49"/>
      <c r="F298" s="49"/>
      <c r="G298" s="49"/>
    </row>
    <row r="299" spans="1:7">
      <c r="A299" s="48"/>
      <c r="B299" s="54"/>
      <c r="D299" s="49"/>
      <c r="E299" s="49"/>
      <c r="F299" s="49"/>
      <c r="G299" s="49"/>
    </row>
    <row r="300" spans="1:7">
      <c r="A300" s="48"/>
      <c r="B300" s="54"/>
      <c r="D300" s="49"/>
      <c r="E300" s="49"/>
      <c r="F300" s="49"/>
      <c r="G300" s="49"/>
    </row>
    <row r="301" spans="1:7">
      <c r="A301" s="48"/>
      <c r="B301" s="54"/>
      <c r="D301" s="49"/>
      <c r="E301" s="49"/>
      <c r="F301" s="49"/>
      <c r="G301" s="49"/>
    </row>
    <row r="302" spans="1:7">
      <c r="A302" s="48"/>
      <c r="B302" s="54"/>
      <c r="D302" s="49"/>
      <c r="E302" s="49"/>
      <c r="F302" s="49"/>
      <c r="G302" s="49"/>
    </row>
    <row r="303" spans="1:7">
      <c r="A303" s="48"/>
      <c r="B303" s="54"/>
      <c r="D303" s="49"/>
      <c r="E303" s="49"/>
      <c r="F303" s="49"/>
      <c r="G303" s="49"/>
    </row>
    <row r="304" spans="1:7">
      <c r="A304" s="48"/>
      <c r="B304" s="54"/>
      <c r="D304" s="49"/>
      <c r="E304" s="49"/>
      <c r="F304" s="49"/>
      <c r="G304" s="49"/>
    </row>
    <row r="305" spans="1:7">
      <c r="A305" s="48"/>
      <c r="B305" s="54"/>
      <c r="D305" s="49"/>
      <c r="E305" s="49"/>
      <c r="F305" s="49"/>
      <c r="G305" s="49"/>
    </row>
    <row r="306" spans="1:7">
      <c r="A306" s="48"/>
      <c r="B306" s="54"/>
      <c r="D306" s="49"/>
      <c r="E306" s="49"/>
      <c r="F306" s="49"/>
      <c r="G306" s="49"/>
    </row>
    <row r="307" spans="1:7">
      <c r="A307" s="48"/>
      <c r="B307" s="54"/>
      <c r="D307" s="49"/>
      <c r="E307" s="49"/>
      <c r="F307" s="49"/>
      <c r="G307" s="49"/>
    </row>
    <row r="308" spans="1:7">
      <c r="A308" s="48"/>
      <c r="B308" s="54"/>
      <c r="D308" s="49"/>
      <c r="E308" s="49"/>
      <c r="F308" s="49"/>
      <c r="G308" s="49"/>
    </row>
    <row r="309" spans="1:7">
      <c r="A309" s="48"/>
      <c r="B309" s="54"/>
      <c r="D309" s="49"/>
      <c r="E309" s="49"/>
      <c r="F309" s="49"/>
      <c r="G309" s="49"/>
    </row>
    <row r="310" spans="1:7">
      <c r="A310" s="48"/>
      <c r="B310" s="54"/>
      <c r="D310" s="49"/>
      <c r="E310" s="49"/>
      <c r="F310" s="49"/>
      <c r="G310" s="49"/>
    </row>
    <row r="311" spans="1:7">
      <c r="A311" s="48"/>
      <c r="B311" s="54"/>
      <c r="D311" s="49"/>
      <c r="E311" s="49"/>
      <c r="F311" s="49"/>
      <c r="G311" s="49"/>
    </row>
    <row r="312" spans="1:7">
      <c r="A312" s="48"/>
      <c r="B312" s="54"/>
      <c r="D312" s="49"/>
      <c r="E312" s="49"/>
      <c r="F312" s="49"/>
      <c r="G312" s="49"/>
    </row>
    <row r="313" spans="1:7">
      <c r="A313" s="48"/>
      <c r="B313" s="54"/>
      <c r="D313" s="49"/>
      <c r="E313" s="49"/>
      <c r="F313" s="49"/>
      <c r="G313" s="49"/>
    </row>
    <row r="314" spans="1:7">
      <c r="A314" s="48"/>
      <c r="B314" s="54"/>
      <c r="D314" s="49"/>
      <c r="E314" s="49"/>
      <c r="F314" s="49"/>
      <c r="G314" s="49"/>
    </row>
    <row r="315" spans="1:7">
      <c r="A315" s="48"/>
      <c r="B315" s="54"/>
      <c r="D315" s="49"/>
      <c r="E315" s="49"/>
      <c r="F315" s="49"/>
      <c r="G315" s="49"/>
    </row>
    <row r="316" spans="1:7">
      <c r="A316" s="48"/>
      <c r="B316" s="54"/>
      <c r="D316" s="49"/>
      <c r="E316" s="49"/>
      <c r="F316" s="49"/>
      <c r="G316" s="49"/>
    </row>
    <row r="317" spans="1:7">
      <c r="A317" s="48"/>
      <c r="B317" s="54"/>
      <c r="D317" s="49"/>
      <c r="E317" s="49"/>
      <c r="F317" s="49"/>
      <c r="G317" s="49"/>
    </row>
    <row r="318" spans="1:7">
      <c r="A318" s="48"/>
      <c r="B318" s="54"/>
      <c r="D318" s="49"/>
      <c r="E318" s="49"/>
      <c r="F318" s="49"/>
      <c r="G318" s="49"/>
    </row>
    <row r="319" spans="1:7">
      <c r="A319" s="48"/>
      <c r="B319" s="54"/>
      <c r="D319" s="49"/>
      <c r="E319" s="49"/>
      <c r="F319" s="49"/>
      <c r="G319" s="49"/>
    </row>
    <row r="320" spans="1:7">
      <c r="A320" s="48"/>
      <c r="B320" s="54"/>
      <c r="D320" s="49"/>
      <c r="E320" s="49"/>
      <c r="F320" s="49"/>
      <c r="G320" s="49"/>
    </row>
    <row r="321" spans="1:7">
      <c r="A321" s="48"/>
      <c r="B321" s="54"/>
      <c r="D321" s="49"/>
      <c r="E321" s="49"/>
      <c r="F321" s="49"/>
      <c r="G321" s="49"/>
    </row>
    <row r="322" spans="1:7">
      <c r="A322" s="48"/>
      <c r="B322" s="54"/>
      <c r="D322" s="49"/>
      <c r="E322" s="49"/>
      <c r="F322" s="49"/>
      <c r="G322" s="49"/>
    </row>
    <row r="323" spans="1:7">
      <c r="A323" s="48"/>
      <c r="B323" s="54"/>
      <c r="D323" s="49"/>
      <c r="E323" s="49"/>
      <c r="F323" s="49"/>
      <c r="G323" s="49"/>
    </row>
    <row r="324" spans="1:7">
      <c r="A324" s="48"/>
      <c r="B324" s="54"/>
      <c r="D324" s="49"/>
      <c r="E324" s="49"/>
      <c r="F324" s="49"/>
      <c r="G324" s="49"/>
    </row>
    <row r="325" spans="1:7">
      <c r="A325" s="48"/>
      <c r="B325" s="54"/>
      <c r="D325" s="49"/>
      <c r="E325" s="49"/>
      <c r="F325" s="49"/>
      <c r="G325" s="49"/>
    </row>
    <row r="326" spans="1:7">
      <c r="A326" s="48"/>
      <c r="B326" s="54"/>
      <c r="D326" s="49"/>
      <c r="E326" s="49"/>
      <c r="F326" s="49"/>
      <c r="G326" s="49"/>
    </row>
    <row r="327" spans="1:7">
      <c r="A327" s="48"/>
      <c r="B327" s="54"/>
      <c r="D327" s="49"/>
      <c r="E327" s="49"/>
      <c r="F327" s="49"/>
      <c r="G327" s="49"/>
    </row>
    <row r="328" spans="1:7">
      <c r="A328" s="48"/>
      <c r="B328" s="54"/>
      <c r="D328" s="49"/>
      <c r="E328" s="49"/>
      <c r="F328" s="49"/>
      <c r="G328" s="49"/>
    </row>
    <row r="329" spans="1:7">
      <c r="A329" s="48"/>
      <c r="B329" s="54"/>
      <c r="D329" s="49"/>
      <c r="E329" s="49"/>
      <c r="F329" s="49"/>
      <c r="G329" s="49"/>
    </row>
    <row r="330" spans="1:7">
      <c r="A330" s="48"/>
      <c r="B330" s="54"/>
      <c r="D330" s="49"/>
      <c r="E330" s="49"/>
      <c r="F330" s="49"/>
      <c r="G330" s="49"/>
    </row>
    <row r="331" spans="1:7">
      <c r="A331" s="48"/>
      <c r="B331" s="54"/>
      <c r="D331" s="49"/>
      <c r="E331" s="49"/>
      <c r="F331" s="49"/>
      <c r="G331" s="49"/>
    </row>
    <row r="332" spans="1:7">
      <c r="A332" s="48"/>
      <c r="B332" s="54"/>
      <c r="D332" s="49"/>
      <c r="E332" s="49"/>
      <c r="F332" s="49"/>
      <c r="G332" s="49"/>
    </row>
    <row r="333" spans="1:7">
      <c r="A333" s="48"/>
      <c r="B333" s="54"/>
      <c r="D333" s="49"/>
      <c r="E333" s="49"/>
      <c r="F333" s="49"/>
      <c r="G333" s="49"/>
    </row>
    <row r="334" spans="1:7">
      <c r="A334" s="48"/>
      <c r="B334" s="54"/>
      <c r="D334" s="49"/>
      <c r="E334" s="49"/>
      <c r="F334" s="49"/>
      <c r="G334" s="49"/>
    </row>
    <row r="335" spans="1:7">
      <c r="A335" s="48"/>
      <c r="B335" s="54"/>
      <c r="D335" s="49"/>
      <c r="E335" s="49"/>
      <c r="F335" s="49"/>
      <c r="G335" s="49"/>
    </row>
    <row r="336" spans="1:7">
      <c r="A336" s="48"/>
      <c r="B336" s="54"/>
      <c r="D336" s="49"/>
      <c r="E336" s="49"/>
      <c r="F336" s="49"/>
      <c r="G336" s="49"/>
    </row>
    <row r="337" spans="1:7">
      <c r="A337" s="48"/>
      <c r="B337" s="54"/>
      <c r="D337" s="49"/>
      <c r="E337" s="49"/>
      <c r="F337" s="49"/>
      <c r="G337" s="49"/>
    </row>
    <row r="338" spans="1:7">
      <c r="A338" s="48"/>
      <c r="B338" s="54"/>
      <c r="D338" s="49"/>
      <c r="E338" s="49"/>
      <c r="F338" s="49"/>
      <c r="G338" s="49"/>
    </row>
    <row r="339" spans="1:7">
      <c r="A339" s="48"/>
      <c r="B339" s="54"/>
      <c r="D339" s="49"/>
      <c r="E339" s="49"/>
      <c r="F339" s="49"/>
      <c r="G339" s="49"/>
    </row>
    <row r="340" spans="1:7">
      <c r="A340" s="48"/>
      <c r="B340" s="54"/>
      <c r="D340" s="49"/>
      <c r="E340" s="49"/>
      <c r="F340" s="49"/>
      <c r="G340" s="49"/>
    </row>
    <row r="341" spans="1:7">
      <c r="A341" s="48"/>
      <c r="B341" s="54"/>
      <c r="D341" s="49"/>
      <c r="E341" s="49"/>
      <c r="F341" s="49"/>
      <c r="G341" s="49"/>
    </row>
    <row r="342" spans="1:7">
      <c r="A342" s="48"/>
      <c r="B342" s="54"/>
      <c r="D342" s="49"/>
      <c r="E342" s="49"/>
      <c r="F342" s="49"/>
      <c r="G342" s="49"/>
    </row>
    <row r="343" spans="1:7">
      <c r="A343" s="48"/>
      <c r="B343" s="54"/>
      <c r="D343" s="49"/>
      <c r="E343" s="49"/>
      <c r="F343" s="49"/>
      <c r="G343" s="49"/>
    </row>
    <row r="344" spans="1:7">
      <c r="A344" s="48"/>
      <c r="B344" s="54"/>
      <c r="D344" s="49"/>
      <c r="E344" s="49"/>
      <c r="F344" s="49"/>
      <c r="G344" s="49"/>
    </row>
    <row r="345" spans="1:7">
      <c r="A345" s="48"/>
      <c r="B345" s="54"/>
      <c r="D345" s="49"/>
      <c r="E345" s="49"/>
      <c r="F345" s="49"/>
      <c r="G345" s="49"/>
    </row>
    <row r="346" spans="1:7">
      <c r="A346" s="48"/>
      <c r="B346" s="54"/>
      <c r="D346" s="49"/>
      <c r="E346" s="49"/>
      <c r="F346" s="49"/>
      <c r="G346" s="49"/>
    </row>
    <row r="347" spans="1:7">
      <c r="A347" s="48"/>
      <c r="B347" s="54"/>
      <c r="D347" s="49"/>
      <c r="E347" s="49"/>
      <c r="F347" s="49"/>
      <c r="G347" s="49"/>
    </row>
    <row r="348" spans="1:7">
      <c r="A348" s="48"/>
      <c r="B348" s="54"/>
      <c r="D348" s="49"/>
      <c r="E348" s="49"/>
      <c r="F348" s="49"/>
      <c r="G348" s="49"/>
    </row>
    <row r="349" spans="1:7">
      <c r="A349" s="48"/>
      <c r="B349" s="54"/>
      <c r="D349" s="49"/>
      <c r="E349" s="49"/>
      <c r="F349" s="49"/>
      <c r="G349" s="49"/>
    </row>
    <row r="350" spans="1:7">
      <c r="A350" s="48"/>
      <c r="B350" s="54"/>
      <c r="D350" s="49"/>
      <c r="E350" s="49"/>
      <c r="F350" s="49"/>
      <c r="G350" s="49"/>
    </row>
    <row r="351" spans="1:7">
      <c r="A351" s="48"/>
      <c r="B351" s="54"/>
      <c r="D351" s="49"/>
      <c r="E351" s="49"/>
      <c r="F351" s="49"/>
      <c r="G351" s="49"/>
    </row>
    <row r="352" spans="1:7">
      <c r="A352" s="48"/>
      <c r="B352" s="54"/>
      <c r="D352" s="49"/>
      <c r="E352" s="49"/>
      <c r="F352" s="49"/>
      <c r="G352" s="49"/>
    </row>
    <row r="353" spans="1:7">
      <c r="A353" s="48"/>
      <c r="B353" s="54"/>
      <c r="D353" s="49"/>
      <c r="E353" s="49"/>
      <c r="F353" s="49"/>
      <c r="G353" s="49"/>
    </row>
    <row r="354" spans="1:7">
      <c r="A354" s="48"/>
      <c r="B354" s="54"/>
      <c r="D354" s="49"/>
      <c r="E354" s="49"/>
      <c r="F354" s="49"/>
      <c r="G354" s="49"/>
    </row>
    <row r="355" spans="1:7">
      <c r="A355" s="48"/>
      <c r="B355" s="54"/>
      <c r="D355" s="49"/>
      <c r="E355" s="49"/>
      <c r="F355" s="49"/>
      <c r="G355" s="49"/>
    </row>
    <row r="356" spans="1:7">
      <c r="A356" s="48"/>
      <c r="B356" s="54"/>
      <c r="D356" s="49"/>
      <c r="E356" s="49"/>
      <c r="F356" s="49"/>
      <c r="G356" s="49"/>
    </row>
    <row r="357" spans="1:7">
      <c r="A357" s="48"/>
      <c r="B357" s="54"/>
      <c r="D357" s="49"/>
      <c r="E357" s="49"/>
      <c r="F357" s="49"/>
      <c r="G357" s="49"/>
    </row>
    <row r="358" spans="1:7">
      <c r="A358" s="48"/>
      <c r="B358" s="54"/>
      <c r="D358" s="49"/>
      <c r="E358" s="49"/>
      <c r="F358" s="49"/>
      <c r="G358" s="49"/>
    </row>
    <row r="359" spans="1:7">
      <c r="A359" s="48"/>
      <c r="B359" s="54"/>
      <c r="D359" s="49"/>
      <c r="E359" s="49"/>
      <c r="F359" s="49"/>
      <c r="G359" s="49"/>
    </row>
    <row r="360" spans="1:7">
      <c r="A360" s="48"/>
      <c r="B360" s="54"/>
      <c r="D360" s="49"/>
      <c r="E360" s="49"/>
      <c r="F360" s="49"/>
      <c r="G360" s="49"/>
    </row>
    <row r="361" spans="1:7">
      <c r="A361" s="48"/>
      <c r="B361" s="54"/>
      <c r="D361" s="49"/>
      <c r="E361" s="49"/>
      <c r="F361" s="49"/>
      <c r="G361" s="49"/>
    </row>
    <row r="362" spans="1:7">
      <c r="A362" s="48"/>
      <c r="B362" s="54"/>
      <c r="D362" s="49"/>
      <c r="E362" s="49"/>
      <c r="F362" s="49"/>
      <c r="G362" s="49"/>
    </row>
    <row r="363" spans="1:7">
      <c r="A363" s="48"/>
      <c r="B363" s="54"/>
      <c r="D363" s="49"/>
      <c r="E363" s="49"/>
      <c r="F363" s="49"/>
      <c r="G363" s="49"/>
    </row>
    <row r="364" spans="1:7">
      <c r="A364" s="48"/>
      <c r="B364" s="54"/>
      <c r="D364" s="49"/>
      <c r="E364" s="49"/>
      <c r="F364" s="49"/>
      <c r="G364" s="49"/>
    </row>
    <row r="365" spans="1:7">
      <c r="A365" s="48"/>
      <c r="B365" s="54"/>
      <c r="D365" s="49"/>
      <c r="E365" s="49"/>
      <c r="F365" s="49"/>
      <c r="G365" s="49"/>
    </row>
    <row r="366" spans="1:7">
      <c r="A366" s="48"/>
      <c r="B366" s="54"/>
      <c r="D366" s="49"/>
      <c r="E366" s="49"/>
      <c r="F366" s="49"/>
      <c r="G366" s="49"/>
    </row>
    <row r="367" spans="1:7">
      <c r="A367" s="48"/>
      <c r="B367" s="54"/>
      <c r="D367" s="49"/>
      <c r="E367" s="49"/>
      <c r="F367" s="49"/>
      <c r="G367" s="49"/>
    </row>
    <row r="368" spans="1:7">
      <c r="A368" s="48"/>
      <c r="B368" s="54"/>
      <c r="D368" s="49"/>
      <c r="E368" s="49"/>
      <c r="F368" s="49"/>
      <c r="G368" s="49"/>
    </row>
    <row r="369" spans="1:7">
      <c r="A369" s="48"/>
      <c r="B369" s="54"/>
      <c r="D369" s="49"/>
      <c r="E369" s="49"/>
      <c r="F369" s="49"/>
      <c r="G369" s="49"/>
    </row>
    <row r="370" spans="1:7">
      <c r="A370" s="48"/>
      <c r="B370" s="54"/>
      <c r="D370" s="49"/>
      <c r="E370" s="49"/>
      <c r="F370" s="49"/>
      <c r="G370" s="49"/>
    </row>
    <row r="371" spans="1:7">
      <c r="A371" s="48"/>
      <c r="B371" s="54"/>
      <c r="D371" s="49"/>
      <c r="E371" s="49"/>
      <c r="F371" s="49"/>
      <c r="G371" s="49"/>
    </row>
    <row r="372" spans="1:7">
      <c r="A372" s="48"/>
      <c r="B372" s="54"/>
      <c r="D372" s="49"/>
      <c r="E372" s="49"/>
      <c r="F372" s="49"/>
      <c r="G372" s="49"/>
    </row>
    <row r="373" spans="1:7">
      <c r="A373" s="48"/>
      <c r="B373" s="54"/>
      <c r="D373" s="49"/>
      <c r="E373" s="49"/>
      <c r="F373" s="49"/>
      <c r="G373" s="49"/>
    </row>
    <row r="374" spans="1:7">
      <c r="A374" s="48"/>
      <c r="B374" s="54"/>
      <c r="D374" s="49"/>
      <c r="E374" s="49"/>
      <c r="F374" s="49"/>
      <c r="G374" s="49"/>
    </row>
    <row r="375" spans="1:7">
      <c r="A375" s="48"/>
      <c r="B375" s="54"/>
      <c r="D375" s="49"/>
      <c r="E375" s="49"/>
      <c r="F375" s="49"/>
      <c r="G375" s="49"/>
    </row>
    <row r="376" spans="1:7">
      <c r="A376" s="48"/>
      <c r="B376" s="54"/>
      <c r="D376" s="49"/>
      <c r="E376" s="49"/>
      <c r="F376" s="49"/>
      <c r="G376" s="49"/>
    </row>
    <row r="377" spans="1:7">
      <c r="A377" s="48"/>
      <c r="B377" s="54"/>
      <c r="D377" s="49"/>
      <c r="E377" s="49"/>
      <c r="F377" s="49"/>
      <c r="G377" s="49"/>
    </row>
    <row r="378" spans="1:7">
      <c r="A378" s="48"/>
      <c r="B378" s="54"/>
      <c r="D378" s="49"/>
      <c r="E378" s="49"/>
      <c r="F378" s="49"/>
      <c r="G378" s="49"/>
    </row>
    <row r="379" spans="1:7">
      <c r="A379" s="48"/>
      <c r="B379" s="54"/>
      <c r="D379" s="49"/>
      <c r="E379" s="49"/>
      <c r="F379" s="49"/>
      <c r="G379" s="49"/>
    </row>
    <row r="380" spans="1:7">
      <c r="A380" s="48"/>
      <c r="B380" s="54"/>
      <c r="D380" s="49"/>
      <c r="E380" s="49"/>
      <c r="F380" s="49"/>
      <c r="G380" s="49"/>
    </row>
    <row r="381" spans="1:7">
      <c r="A381" s="48"/>
      <c r="B381" s="54"/>
      <c r="D381" s="49"/>
      <c r="E381" s="49"/>
      <c r="F381" s="49"/>
      <c r="G381" s="49"/>
    </row>
    <row r="382" spans="1:7">
      <c r="A382" s="48"/>
      <c r="B382" s="54"/>
      <c r="D382" s="49"/>
      <c r="E382" s="49"/>
      <c r="F382" s="49"/>
      <c r="G382" s="49"/>
    </row>
    <row r="383" spans="1:7">
      <c r="A383" s="48"/>
      <c r="B383" s="54"/>
      <c r="D383" s="49"/>
      <c r="E383" s="49"/>
      <c r="F383" s="49"/>
      <c r="G383" s="49"/>
    </row>
    <row r="384" spans="1:7">
      <c r="A384" s="48"/>
      <c r="B384" s="54"/>
      <c r="D384" s="49"/>
      <c r="E384" s="49"/>
      <c r="F384" s="49"/>
      <c r="G384" s="49"/>
    </row>
    <row r="385" spans="1:7">
      <c r="A385" s="48"/>
      <c r="B385" s="54"/>
      <c r="D385" s="49"/>
      <c r="E385" s="49"/>
      <c r="F385" s="49"/>
      <c r="G385" s="49"/>
    </row>
    <row r="386" spans="1:7">
      <c r="A386" s="48"/>
      <c r="B386" s="54"/>
      <c r="D386" s="49"/>
      <c r="E386" s="49"/>
      <c r="F386" s="49"/>
      <c r="G386" s="49"/>
    </row>
    <row r="387" spans="1:7">
      <c r="A387" s="48"/>
      <c r="B387" s="54"/>
      <c r="D387" s="49"/>
      <c r="E387" s="49"/>
      <c r="F387" s="49"/>
      <c r="G387" s="49"/>
    </row>
    <row r="388" spans="1:7">
      <c r="A388" s="48"/>
      <c r="B388" s="54"/>
      <c r="D388" s="49"/>
      <c r="E388" s="49"/>
      <c r="F388" s="49"/>
      <c r="G388" s="49"/>
    </row>
    <row r="389" spans="1:7">
      <c r="A389" s="48"/>
      <c r="B389" s="54"/>
      <c r="D389" s="49"/>
      <c r="E389" s="49"/>
      <c r="F389" s="49"/>
      <c r="G389" s="49"/>
    </row>
    <row r="390" spans="1:7">
      <c r="A390" s="48"/>
      <c r="B390" s="54"/>
      <c r="D390" s="49"/>
      <c r="E390" s="49"/>
      <c r="F390" s="49"/>
      <c r="G390" s="49"/>
    </row>
    <row r="391" spans="1:7">
      <c r="A391" s="48"/>
      <c r="B391" s="54"/>
      <c r="D391" s="49"/>
      <c r="E391" s="49"/>
      <c r="F391" s="49"/>
      <c r="G391" s="49"/>
    </row>
    <row r="392" spans="1:7">
      <c r="A392" s="48"/>
      <c r="B392" s="54"/>
      <c r="D392" s="49"/>
      <c r="E392" s="49"/>
      <c r="F392" s="49"/>
      <c r="G392" s="49"/>
    </row>
    <row r="393" spans="1:7">
      <c r="A393" s="48"/>
      <c r="B393" s="54"/>
      <c r="D393" s="49"/>
      <c r="E393" s="49"/>
      <c r="F393" s="49"/>
      <c r="G393" s="49"/>
    </row>
    <row r="394" spans="1:7">
      <c r="A394" s="48"/>
      <c r="B394" s="54"/>
      <c r="D394" s="49"/>
      <c r="E394" s="49"/>
      <c r="F394" s="49"/>
      <c r="G394" s="49"/>
    </row>
    <row r="395" spans="1:7">
      <c r="A395" s="48"/>
      <c r="B395" s="54"/>
      <c r="D395" s="49"/>
      <c r="E395" s="49"/>
      <c r="F395" s="49"/>
      <c r="G395" s="49"/>
    </row>
    <row r="396" spans="1:7">
      <c r="A396" s="48"/>
      <c r="B396" s="54"/>
      <c r="D396" s="49"/>
      <c r="E396" s="49"/>
      <c r="F396" s="49"/>
      <c r="G396" s="49"/>
    </row>
    <row r="397" spans="1:7">
      <c r="A397" s="48"/>
      <c r="B397" s="54"/>
      <c r="D397" s="49"/>
      <c r="E397" s="49"/>
      <c r="F397" s="49"/>
      <c r="G397" s="49"/>
    </row>
    <row r="398" spans="1:7">
      <c r="A398" s="48"/>
      <c r="B398" s="54"/>
      <c r="D398" s="49"/>
      <c r="E398" s="49"/>
      <c r="F398" s="49"/>
      <c r="G398" s="49"/>
    </row>
    <row r="399" spans="1:7">
      <c r="A399" s="48"/>
      <c r="B399" s="54"/>
      <c r="D399" s="49"/>
      <c r="E399" s="49"/>
      <c r="F399" s="49"/>
      <c r="G399" s="49"/>
    </row>
    <row r="400" spans="1:7">
      <c r="A400" s="48"/>
      <c r="B400" s="54"/>
      <c r="D400" s="49"/>
      <c r="E400" s="49"/>
      <c r="F400" s="49"/>
      <c r="G400" s="49"/>
    </row>
    <row r="401" spans="1:7">
      <c r="A401" s="48"/>
      <c r="B401" s="54"/>
      <c r="D401" s="49"/>
      <c r="E401" s="49"/>
      <c r="F401" s="49"/>
      <c r="G401" s="49"/>
    </row>
    <row r="402" spans="1:7">
      <c r="A402" s="48"/>
      <c r="B402" s="54"/>
      <c r="D402" s="49"/>
      <c r="E402" s="49"/>
      <c r="F402" s="49"/>
      <c r="G402" s="49"/>
    </row>
    <row r="403" spans="1:7">
      <c r="A403" s="48"/>
      <c r="B403" s="54"/>
      <c r="D403" s="49"/>
      <c r="E403" s="49"/>
      <c r="F403" s="49"/>
      <c r="G403" s="49"/>
    </row>
    <row r="404" spans="1:7">
      <c r="A404" s="48"/>
      <c r="B404" s="54"/>
      <c r="D404" s="49"/>
      <c r="E404" s="49"/>
      <c r="F404" s="49"/>
      <c r="G404" s="49"/>
    </row>
    <row r="405" spans="1:7">
      <c r="A405" s="48"/>
      <c r="B405" s="54"/>
      <c r="D405" s="49"/>
      <c r="E405" s="49"/>
      <c r="F405" s="49"/>
      <c r="G405" s="49"/>
    </row>
    <row r="406" spans="1:7">
      <c r="A406" s="48"/>
      <c r="B406" s="54"/>
      <c r="D406" s="49"/>
      <c r="E406" s="49"/>
      <c r="F406" s="49"/>
      <c r="G406" s="49"/>
    </row>
    <row r="407" spans="1:7">
      <c r="A407" s="48"/>
      <c r="B407" s="54"/>
      <c r="D407" s="49"/>
      <c r="E407" s="49"/>
      <c r="F407" s="49"/>
      <c r="G407" s="49"/>
    </row>
    <row r="408" spans="1:7">
      <c r="A408" s="48"/>
      <c r="B408" s="54"/>
      <c r="D408" s="49"/>
      <c r="E408" s="49"/>
      <c r="F408" s="49"/>
      <c r="G408" s="49"/>
    </row>
    <row r="409" spans="1:7">
      <c r="A409" s="48"/>
      <c r="B409" s="54"/>
      <c r="D409" s="49"/>
      <c r="E409" s="49"/>
      <c r="F409" s="49"/>
      <c r="G409" s="49"/>
    </row>
    <row r="410" spans="1:7">
      <c r="A410" s="48"/>
      <c r="B410" s="54"/>
      <c r="D410" s="49"/>
      <c r="E410" s="49"/>
      <c r="F410" s="49"/>
      <c r="G410" s="49"/>
    </row>
    <row r="411" spans="1:7" ht="261" customHeight="1">
      <c r="A411" s="48"/>
      <c r="B411" s="54"/>
      <c r="D411" s="49"/>
      <c r="E411" s="49"/>
      <c r="F411" s="49"/>
      <c r="G411" s="49"/>
    </row>
    <row r="412" spans="1:7">
      <c r="A412" s="48"/>
      <c r="B412" s="54"/>
      <c r="D412" s="49"/>
      <c r="E412" s="49"/>
      <c r="F412" s="49"/>
      <c r="G412" s="49"/>
    </row>
    <row r="413" spans="1:7">
      <c r="A413" s="48"/>
      <c r="B413" s="54"/>
      <c r="D413" s="49"/>
      <c r="E413" s="49"/>
      <c r="F413" s="49"/>
      <c r="G413" s="49"/>
    </row>
    <row r="414" spans="1:7">
      <c r="A414" s="48"/>
      <c r="B414" s="54"/>
      <c r="D414" s="49"/>
      <c r="E414" s="49"/>
      <c r="F414" s="49"/>
      <c r="G414" s="49"/>
    </row>
    <row r="415" spans="1:7">
      <c r="A415" s="48"/>
      <c r="B415" s="54"/>
      <c r="D415" s="49"/>
      <c r="E415" s="49"/>
      <c r="F415" s="49"/>
      <c r="G415" s="49"/>
    </row>
    <row r="416" spans="1:7">
      <c r="A416" s="48"/>
      <c r="B416" s="54"/>
      <c r="D416" s="49"/>
      <c r="E416" s="49"/>
      <c r="F416" s="49"/>
      <c r="G416" s="49"/>
    </row>
    <row r="417" spans="1:7">
      <c r="A417" s="48"/>
      <c r="B417" s="54"/>
      <c r="D417" s="49"/>
      <c r="E417" s="49"/>
      <c r="F417" s="49"/>
      <c r="G417" s="49"/>
    </row>
    <row r="418" spans="1:7">
      <c r="A418" s="48"/>
      <c r="B418" s="54"/>
      <c r="D418" s="49"/>
      <c r="E418" s="49"/>
      <c r="F418" s="49"/>
      <c r="G418" s="49"/>
    </row>
    <row r="419" spans="1:7">
      <c r="A419" s="48"/>
      <c r="B419" s="54"/>
      <c r="D419" s="49"/>
      <c r="E419" s="49"/>
      <c r="F419" s="49"/>
      <c r="G419" s="49"/>
    </row>
    <row r="420" spans="1:7">
      <c r="A420" s="48"/>
      <c r="B420" s="54"/>
      <c r="D420" s="49"/>
      <c r="E420" s="49"/>
      <c r="F420" s="49"/>
      <c r="G420" s="49"/>
    </row>
    <row r="421" spans="1:7">
      <c r="A421" s="48"/>
      <c r="B421" s="54"/>
      <c r="D421" s="49"/>
      <c r="E421" s="49"/>
      <c r="F421" s="49"/>
      <c r="G421" s="49"/>
    </row>
    <row r="422" spans="1:7">
      <c r="A422" s="48"/>
      <c r="B422" s="54"/>
      <c r="D422" s="49"/>
      <c r="E422" s="49"/>
      <c r="F422" s="49"/>
      <c r="G422" s="49"/>
    </row>
    <row r="423" spans="1:7">
      <c r="A423" s="48"/>
      <c r="B423" s="54"/>
      <c r="D423" s="49"/>
      <c r="E423" s="49"/>
      <c r="F423" s="49"/>
      <c r="G423" s="49"/>
    </row>
    <row r="424" spans="1:7">
      <c r="A424" s="48"/>
      <c r="B424" s="54"/>
      <c r="D424" s="49"/>
      <c r="E424" s="49"/>
      <c r="F424" s="49"/>
      <c r="G424" s="49"/>
    </row>
    <row r="425" spans="1:7">
      <c r="A425" s="48"/>
      <c r="B425" s="54"/>
      <c r="D425" s="49"/>
      <c r="E425" s="49"/>
      <c r="F425" s="49"/>
      <c r="G425" s="49"/>
    </row>
    <row r="426" spans="1:7">
      <c r="A426" s="48"/>
      <c r="B426" s="54"/>
      <c r="D426" s="49"/>
      <c r="E426" s="49"/>
      <c r="F426" s="49"/>
      <c r="G426" s="49"/>
    </row>
    <row r="427" spans="1:7">
      <c r="A427" s="48"/>
      <c r="B427" s="54"/>
      <c r="D427" s="49"/>
      <c r="E427" s="49"/>
      <c r="F427" s="49"/>
      <c r="G427" s="49"/>
    </row>
    <row r="428" spans="1:7">
      <c r="A428" s="48"/>
      <c r="B428" s="54"/>
      <c r="D428" s="49"/>
      <c r="E428" s="49"/>
      <c r="F428" s="49"/>
      <c r="G428" s="49"/>
    </row>
    <row r="429" spans="1:7">
      <c r="A429" s="48"/>
      <c r="B429" s="54"/>
      <c r="D429" s="49"/>
      <c r="E429" s="49"/>
      <c r="F429" s="49"/>
      <c r="G429" s="49"/>
    </row>
    <row r="430" spans="1:7">
      <c r="A430" s="48"/>
      <c r="B430" s="54"/>
      <c r="D430" s="49"/>
      <c r="E430" s="49"/>
      <c r="F430" s="49"/>
      <c r="G430" s="49"/>
    </row>
    <row r="431" spans="1:7">
      <c r="A431" s="48"/>
      <c r="B431" s="54"/>
      <c r="D431" s="49"/>
      <c r="E431" s="49"/>
      <c r="F431" s="49"/>
      <c r="G431" s="49"/>
    </row>
    <row r="432" spans="1:7">
      <c r="A432" s="48"/>
      <c r="B432" s="54"/>
      <c r="D432" s="49"/>
      <c r="E432" s="49"/>
      <c r="F432" s="49"/>
      <c r="G432" s="49"/>
    </row>
    <row r="433" spans="1:7">
      <c r="A433" s="48"/>
      <c r="B433" s="54"/>
      <c r="D433" s="49"/>
      <c r="E433" s="49"/>
      <c r="F433" s="49"/>
      <c r="G433" s="49"/>
    </row>
    <row r="434" spans="1:7">
      <c r="A434" s="48"/>
      <c r="B434" s="54"/>
      <c r="D434" s="49"/>
      <c r="E434" s="49"/>
      <c r="F434" s="49"/>
      <c r="G434" s="49"/>
    </row>
    <row r="435" spans="1:7">
      <c r="A435" s="48"/>
      <c r="B435" s="54"/>
      <c r="D435" s="49"/>
      <c r="E435" s="49"/>
      <c r="F435" s="49"/>
      <c r="G435" s="49"/>
    </row>
    <row r="436" spans="1:7">
      <c r="A436" s="48"/>
      <c r="B436" s="54"/>
      <c r="D436" s="49"/>
      <c r="E436" s="49"/>
      <c r="F436" s="49"/>
      <c r="G436" s="49"/>
    </row>
    <row r="437" spans="1:7">
      <c r="A437" s="48"/>
      <c r="B437" s="54"/>
      <c r="D437" s="49"/>
      <c r="E437" s="49"/>
      <c r="F437" s="49"/>
      <c r="G437" s="49"/>
    </row>
    <row r="438" spans="1:7">
      <c r="A438" s="48"/>
      <c r="B438" s="54"/>
      <c r="D438" s="49"/>
      <c r="E438" s="49"/>
      <c r="F438" s="49"/>
      <c r="G438" s="49"/>
    </row>
    <row r="439" spans="1:7">
      <c r="A439" s="48"/>
      <c r="B439" s="54"/>
      <c r="D439" s="49"/>
      <c r="E439" s="49"/>
      <c r="F439" s="49"/>
      <c r="G439" s="49"/>
    </row>
    <row r="440" spans="1:7">
      <c r="A440" s="48"/>
      <c r="B440" s="54"/>
      <c r="D440" s="49"/>
      <c r="E440" s="49"/>
      <c r="F440" s="49"/>
      <c r="G440" s="49"/>
    </row>
    <row r="441" spans="1:7">
      <c r="A441" s="48"/>
      <c r="B441" s="54"/>
      <c r="D441" s="49"/>
      <c r="E441" s="49"/>
      <c r="F441" s="49"/>
      <c r="G441" s="49"/>
    </row>
    <row r="442" spans="1:7">
      <c r="A442" s="48"/>
      <c r="B442" s="54"/>
      <c r="D442" s="49"/>
      <c r="E442" s="49"/>
      <c r="F442" s="49"/>
      <c r="G442" s="49"/>
    </row>
    <row r="443" spans="1:7" ht="33.75" customHeight="1">
      <c r="A443" s="48"/>
      <c r="B443" s="54"/>
      <c r="D443" s="49"/>
      <c r="E443" s="49"/>
      <c r="F443" s="49"/>
      <c r="G443" s="49"/>
    </row>
    <row r="444" spans="1:7">
      <c r="A444" s="48"/>
      <c r="B444" s="54"/>
      <c r="D444" s="49"/>
      <c r="E444" s="49"/>
      <c r="F444" s="49"/>
      <c r="G444" s="49"/>
    </row>
    <row r="445" spans="1:7">
      <c r="A445" s="48"/>
      <c r="B445" s="54"/>
      <c r="D445" s="49"/>
      <c r="E445" s="49"/>
      <c r="F445" s="49"/>
      <c r="G445" s="49"/>
    </row>
    <row r="446" spans="1:7">
      <c r="A446" s="48"/>
      <c r="B446" s="54"/>
      <c r="D446" s="49"/>
      <c r="E446" s="49"/>
      <c r="F446" s="49"/>
      <c r="G446" s="49"/>
    </row>
    <row r="447" spans="1:7">
      <c r="A447" s="48"/>
      <c r="B447" s="54"/>
      <c r="D447" s="49"/>
      <c r="E447" s="49"/>
      <c r="F447" s="49"/>
      <c r="G447" s="49"/>
    </row>
    <row r="448" spans="1:7">
      <c r="A448" s="48"/>
      <c r="B448" s="54"/>
      <c r="D448" s="49"/>
      <c r="E448" s="49"/>
      <c r="F448" s="49"/>
      <c r="G448" s="49"/>
    </row>
    <row r="449" spans="1:7">
      <c r="A449" s="48"/>
      <c r="B449" s="54"/>
      <c r="D449" s="49"/>
      <c r="E449" s="49"/>
      <c r="F449" s="49"/>
      <c r="G449" s="49"/>
    </row>
    <row r="450" spans="1:7">
      <c r="A450" s="48"/>
      <c r="B450" s="54"/>
      <c r="D450" s="49"/>
      <c r="E450" s="49"/>
      <c r="F450" s="49"/>
      <c r="G450" s="49"/>
    </row>
    <row r="451" spans="1:7">
      <c r="A451" s="48"/>
      <c r="B451" s="54"/>
      <c r="D451" s="49"/>
      <c r="E451" s="49"/>
      <c r="F451" s="49"/>
      <c r="G451" s="49"/>
    </row>
    <row r="452" spans="1:7">
      <c r="A452" s="48"/>
      <c r="B452" s="54"/>
      <c r="D452" s="49"/>
      <c r="E452" s="49"/>
      <c r="F452" s="49"/>
      <c r="G452" s="49"/>
    </row>
    <row r="453" spans="1:7">
      <c r="A453" s="48"/>
      <c r="B453" s="54"/>
      <c r="D453" s="49"/>
      <c r="E453" s="49"/>
      <c r="F453" s="49"/>
      <c r="G453" s="49"/>
    </row>
    <row r="454" spans="1:7">
      <c r="A454" s="48"/>
      <c r="B454" s="54"/>
      <c r="D454" s="49"/>
      <c r="E454" s="49"/>
      <c r="F454" s="49"/>
      <c r="G454" s="49"/>
    </row>
    <row r="455" spans="1:7">
      <c r="A455" s="48"/>
      <c r="B455" s="54"/>
      <c r="D455" s="49"/>
      <c r="E455" s="49"/>
      <c r="F455" s="49"/>
      <c r="G455" s="49"/>
    </row>
    <row r="456" spans="1:7">
      <c r="A456" s="48"/>
      <c r="B456" s="54"/>
      <c r="D456" s="49"/>
      <c r="E456" s="49"/>
      <c r="F456" s="49"/>
      <c r="G456" s="49"/>
    </row>
    <row r="457" spans="1:7">
      <c r="A457" s="48"/>
      <c r="B457" s="54"/>
      <c r="D457" s="49"/>
      <c r="E457" s="49"/>
      <c r="F457" s="49"/>
      <c r="G457" s="49"/>
    </row>
    <row r="458" spans="1:7">
      <c r="A458" s="48"/>
      <c r="B458" s="54"/>
      <c r="D458" s="49"/>
      <c r="E458" s="49"/>
      <c r="F458" s="49"/>
      <c r="G458" s="49"/>
    </row>
    <row r="459" spans="1:7">
      <c r="A459" s="48"/>
      <c r="B459" s="54"/>
      <c r="D459" s="49"/>
      <c r="E459" s="49"/>
      <c r="F459" s="49"/>
      <c r="G459" s="49"/>
    </row>
    <row r="460" spans="1:7">
      <c r="A460" s="48"/>
      <c r="B460" s="54"/>
      <c r="D460" s="49"/>
      <c r="E460" s="49"/>
      <c r="F460" s="49"/>
      <c r="G460" s="49"/>
    </row>
    <row r="461" spans="1:7">
      <c r="A461" s="48"/>
      <c r="B461" s="54"/>
      <c r="D461" s="49"/>
      <c r="E461" s="49"/>
      <c r="F461" s="49"/>
      <c r="G461" s="49"/>
    </row>
    <row r="462" spans="1:7">
      <c r="A462" s="48"/>
      <c r="B462" s="54"/>
      <c r="D462" s="49"/>
      <c r="E462" s="49"/>
      <c r="F462" s="49"/>
      <c r="G462" s="49"/>
    </row>
    <row r="463" spans="1:7">
      <c r="A463" s="48"/>
      <c r="B463" s="54"/>
      <c r="D463" s="49"/>
      <c r="E463" s="49"/>
      <c r="F463" s="49"/>
      <c r="G463" s="49"/>
    </row>
    <row r="464" spans="1:7">
      <c r="A464" s="48"/>
      <c r="B464" s="54"/>
      <c r="D464" s="49"/>
      <c r="E464" s="49"/>
      <c r="F464" s="49"/>
      <c r="G464" s="49"/>
    </row>
    <row r="465" spans="1:7">
      <c r="A465" s="48"/>
      <c r="B465" s="54"/>
      <c r="D465" s="49"/>
      <c r="E465" s="49"/>
      <c r="F465" s="49"/>
      <c r="G465" s="49"/>
    </row>
    <row r="466" spans="1:7">
      <c r="A466" s="48"/>
      <c r="B466" s="54"/>
      <c r="D466" s="49"/>
      <c r="E466" s="49"/>
      <c r="F466" s="49"/>
      <c r="G466" s="49"/>
    </row>
    <row r="467" spans="1:7">
      <c r="A467" s="48"/>
      <c r="B467" s="54"/>
      <c r="D467" s="49"/>
      <c r="E467" s="49"/>
      <c r="F467" s="49"/>
      <c r="G467" s="49"/>
    </row>
    <row r="468" spans="1:7">
      <c r="A468" s="48"/>
      <c r="B468" s="54"/>
      <c r="D468" s="49"/>
      <c r="E468" s="49"/>
      <c r="F468" s="49"/>
      <c r="G468" s="49"/>
    </row>
    <row r="469" spans="1:7">
      <c r="A469" s="48"/>
      <c r="B469" s="54"/>
      <c r="D469" s="49"/>
      <c r="E469" s="49"/>
      <c r="F469" s="49"/>
      <c r="G469" s="49"/>
    </row>
    <row r="470" spans="1:7">
      <c r="A470" s="48"/>
      <c r="B470" s="54"/>
      <c r="D470" s="49"/>
      <c r="E470" s="49"/>
      <c r="F470" s="49"/>
      <c r="G470" s="49"/>
    </row>
    <row r="471" spans="1:7">
      <c r="A471" s="48"/>
      <c r="B471" s="54"/>
      <c r="D471" s="49"/>
      <c r="E471" s="49"/>
      <c r="F471" s="49"/>
      <c r="G471" s="49"/>
    </row>
    <row r="472" spans="1:7">
      <c r="A472" s="48"/>
      <c r="B472" s="54"/>
      <c r="D472" s="49"/>
      <c r="E472" s="49"/>
      <c r="F472" s="49"/>
      <c r="G472" s="49"/>
    </row>
    <row r="473" spans="1:7">
      <c r="A473" s="48"/>
      <c r="B473" s="54"/>
      <c r="D473" s="49"/>
      <c r="E473" s="49"/>
      <c r="F473" s="49"/>
      <c r="G473" s="49"/>
    </row>
    <row r="474" spans="1:7">
      <c r="A474" s="48"/>
      <c r="B474" s="54"/>
      <c r="D474" s="49"/>
      <c r="E474" s="49"/>
      <c r="F474" s="49"/>
      <c r="G474" s="49"/>
    </row>
    <row r="475" spans="1:7">
      <c r="A475" s="48"/>
      <c r="B475" s="54"/>
      <c r="D475" s="49"/>
      <c r="E475" s="49"/>
      <c r="F475" s="49"/>
      <c r="G475" s="49"/>
    </row>
    <row r="476" spans="1:7">
      <c r="A476" s="48"/>
      <c r="B476" s="54"/>
      <c r="D476" s="49"/>
      <c r="E476" s="49"/>
      <c r="F476" s="49"/>
      <c r="G476" s="49"/>
    </row>
    <row r="477" spans="1:7">
      <c r="A477" s="48"/>
      <c r="B477" s="54"/>
      <c r="D477" s="49"/>
      <c r="E477" s="49"/>
      <c r="F477" s="49"/>
      <c r="G477" s="49"/>
    </row>
    <row r="478" spans="1:7">
      <c r="A478" s="48"/>
      <c r="B478" s="54"/>
      <c r="D478" s="49"/>
      <c r="E478" s="49"/>
      <c r="F478" s="49"/>
      <c r="G478" s="49"/>
    </row>
    <row r="479" spans="1:7">
      <c r="A479" s="48"/>
      <c r="B479" s="54"/>
      <c r="D479" s="49"/>
      <c r="E479" s="49"/>
      <c r="F479" s="49"/>
      <c r="G479" s="49"/>
    </row>
    <row r="480" spans="1:7">
      <c r="A480" s="48"/>
      <c r="B480" s="54"/>
      <c r="D480" s="49"/>
      <c r="E480" s="49"/>
      <c r="F480" s="49"/>
      <c r="G480" s="49"/>
    </row>
    <row r="481" spans="1:7">
      <c r="A481" s="48"/>
      <c r="B481" s="54"/>
      <c r="D481" s="49"/>
      <c r="E481" s="49"/>
      <c r="F481" s="49"/>
      <c r="G481" s="49"/>
    </row>
    <row r="482" spans="1:7">
      <c r="A482" s="48"/>
      <c r="B482" s="54"/>
      <c r="D482" s="49"/>
      <c r="E482" s="49"/>
      <c r="F482" s="49"/>
      <c r="G482" s="49"/>
    </row>
    <row r="483" spans="1:7">
      <c r="A483" s="48"/>
      <c r="B483" s="54"/>
      <c r="D483" s="49"/>
      <c r="E483" s="49"/>
      <c r="F483" s="49"/>
      <c r="G483" s="49"/>
    </row>
    <row r="484" spans="1:7">
      <c r="A484" s="48"/>
      <c r="B484" s="54"/>
      <c r="D484" s="49"/>
      <c r="E484" s="49"/>
      <c r="F484" s="49"/>
      <c r="G484" s="49"/>
    </row>
    <row r="485" spans="1:7">
      <c r="A485" s="48"/>
      <c r="B485" s="54"/>
      <c r="D485" s="49"/>
      <c r="E485" s="49"/>
      <c r="F485" s="49"/>
      <c r="G485" s="49"/>
    </row>
    <row r="486" spans="1:7">
      <c r="A486" s="48"/>
      <c r="B486" s="54"/>
      <c r="D486" s="49"/>
      <c r="E486" s="49"/>
      <c r="F486" s="49"/>
      <c r="G486" s="49"/>
    </row>
    <row r="487" spans="1:7">
      <c r="A487" s="48"/>
      <c r="B487" s="54"/>
      <c r="D487" s="49"/>
      <c r="E487" s="49"/>
      <c r="F487" s="49"/>
      <c r="G487" s="49"/>
    </row>
    <row r="488" spans="1:7">
      <c r="A488" s="48"/>
      <c r="B488" s="54"/>
      <c r="D488" s="49"/>
      <c r="E488" s="49"/>
      <c r="F488" s="49"/>
      <c r="G488" s="49"/>
    </row>
    <row r="489" spans="1:7">
      <c r="A489" s="48"/>
      <c r="B489" s="54"/>
      <c r="D489" s="49"/>
      <c r="E489" s="49"/>
      <c r="F489" s="49"/>
      <c r="G489" s="49"/>
    </row>
    <row r="490" spans="1:7">
      <c r="A490" s="48"/>
      <c r="B490" s="54"/>
      <c r="D490" s="49"/>
      <c r="E490" s="49"/>
      <c r="F490" s="49"/>
      <c r="G490" s="49"/>
    </row>
    <row r="491" spans="1:7">
      <c r="A491" s="48"/>
      <c r="B491" s="54"/>
      <c r="D491" s="49"/>
      <c r="E491" s="49"/>
      <c r="F491" s="49"/>
      <c r="G491" s="49"/>
    </row>
    <row r="492" spans="1:7">
      <c r="A492" s="48"/>
      <c r="B492" s="54"/>
      <c r="D492" s="49"/>
      <c r="E492" s="49"/>
      <c r="F492" s="49"/>
      <c r="G492" s="49"/>
    </row>
    <row r="493" spans="1:7">
      <c r="A493" s="48"/>
      <c r="B493" s="54"/>
      <c r="D493" s="49"/>
      <c r="E493" s="49"/>
      <c r="F493" s="49"/>
      <c r="G493" s="49"/>
    </row>
    <row r="494" spans="1:7">
      <c r="A494" s="48"/>
      <c r="B494" s="54"/>
      <c r="D494" s="49"/>
      <c r="E494" s="49"/>
      <c r="F494" s="49"/>
      <c r="G494" s="49"/>
    </row>
    <row r="495" spans="1:7">
      <c r="A495" s="48"/>
      <c r="B495" s="54"/>
      <c r="D495" s="49"/>
      <c r="E495" s="49"/>
      <c r="F495" s="49"/>
      <c r="G495" s="49"/>
    </row>
    <row r="496" spans="1:7">
      <c r="A496" s="48"/>
      <c r="B496" s="54"/>
      <c r="D496" s="49"/>
      <c r="E496" s="49"/>
      <c r="F496" s="49"/>
      <c r="G496" s="49"/>
    </row>
    <row r="497" spans="1:7">
      <c r="A497" s="48"/>
      <c r="B497" s="54"/>
      <c r="D497" s="49"/>
      <c r="E497" s="49"/>
      <c r="F497" s="49"/>
      <c r="G497" s="49"/>
    </row>
    <row r="498" spans="1:7">
      <c r="A498" s="48"/>
      <c r="B498" s="54"/>
      <c r="D498" s="49"/>
      <c r="E498" s="49"/>
      <c r="F498" s="49"/>
      <c r="G498" s="49"/>
    </row>
    <row r="499" spans="1:7">
      <c r="A499" s="48"/>
      <c r="B499" s="54"/>
      <c r="D499" s="49"/>
      <c r="E499" s="49"/>
      <c r="F499" s="49"/>
      <c r="G499" s="49"/>
    </row>
    <row r="500" spans="1:7">
      <c r="A500" s="48"/>
      <c r="B500" s="54"/>
      <c r="D500" s="49"/>
      <c r="E500" s="49"/>
      <c r="F500" s="49"/>
      <c r="G500" s="49"/>
    </row>
    <row r="501" spans="1:7">
      <c r="A501" s="48"/>
      <c r="B501" s="54"/>
      <c r="D501" s="49"/>
      <c r="E501" s="49"/>
      <c r="F501" s="49"/>
      <c r="G501" s="49"/>
    </row>
    <row r="502" spans="1:7">
      <c r="A502" s="48"/>
      <c r="B502" s="54"/>
      <c r="D502" s="49"/>
      <c r="E502" s="49"/>
      <c r="F502" s="49"/>
      <c r="G502" s="49"/>
    </row>
    <row r="503" spans="1:7">
      <c r="A503" s="48"/>
      <c r="B503" s="54"/>
      <c r="D503" s="49"/>
      <c r="E503" s="49"/>
      <c r="F503" s="49"/>
      <c r="G503" s="49"/>
    </row>
    <row r="504" spans="1:7">
      <c r="A504" s="48"/>
      <c r="B504" s="54"/>
      <c r="D504" s="49"/>
      <c r="E504" s="49"/>
      <c r="F504" s="49"/>
      <c r="G504" s="49"/>
    </row>
    <row r="505" spans="1:7">
      <c r="A505" s="48"/>
      <c r="B505" s="54"/>
      <c r="D505" s="49"/>
      <c r="E505" s="49"/>
      <c r="F505" s="49"/>
      <c r="G505" s="49"/>
    </row>
    <row r="506" spans="1:7">
      <c r="A506" s="48"/>
      <c r="B506" s="54"/>
      <c r="D506" s="49"/>
      <c r="E506" s="49"/>
      <c r="F506" s="49"/>
      <c r="G506" s="49"/>
    </row>
    <row r="507" spans="1:7">
      <c r="A507" s="48"/>
      <c r="B507" s="54"/>
      <c r="D507" s="49"/>
      <c r="E507" s="49"/>
      <c r="F507" s="49"/>
      <c r="G507" s="49"/>
    </row>
    <row r="508" spans="1:7">
      <c r="A508" s="48"/>
      <c r="B508" s="54"/>
      <c r="D508" s="49"/>
      <c r="E508" s="49"/>
      <c r="F508" s="49"/>
      <c r="G508" s="49"/>
    </row>
    <row r="509" spans="1:7">
      <c r="A509" s="48"/>
      <c r="B509" s="54"/>
      <c r="D509" s="49"/>
      <c r="E509" s="49"/>
      <c r="F509" s="49"/>
      <c r="G509" s="49"/>
    </row>
    <row r="510" spans="1:7">
      <c r="A510" s="48"/>
      <c r="B510" s="54"/>
      <c r="D510" s="49"/>
      <c r="E510" s="49"/>
      <c r="F510" s="49"/>
      <c r="G510" s="49"/>
    </row>
    <row r="511" spans="1:7">
      <c r="A511" s="48"/>
      <c r="B511" s="54"/>
      <c r="D511" s="49"/>
      <c r="E511" s="49"/>
      <c r="F511" s="49"/>
      <c r="G511" s="49"/>
    </row>
    <row r="512" spans="1:7">
      <c r="A512" s="48"/>
      <c r="B512" s="54"/>
      <c r="D512" s="49"/>
      <c r="E512" s="49"/>
      <c r="F512" s="49"/>
      <c r="G512" s="49"/>
    </row>
    <row r="513" spans="1:7">
      <c r="A513" s="48"/>
      <c r="B513" s="54"/>
      <c r="D513" s="49"/>
      <c r="E513" s="49"/>
      <c r="F513" s="49"/>
      <c r="G513" s="49"/>
    </row>
    <row r="514" spans="1:7">
      <c r="A514" s="48"/>
      <c r="B514" s="54"/>
      <c r="D514" s="49"/>
      <c r="E514" s="49"/>
      <c r="F514" s="49"/>
      <c r="G514" s="49"/>
    </row>
    <row r="515" spans="1:7">
      <c r="A515" s="48"/>
      <c r="B515" s="54"/>
      <c r="D515" s="49"/>
      <c r="E515" s="49"/>
      <c r="F515" s="49"/>
      <c r="G515" s="49"/>
    </row>
    <row r="516" spans="1:7">
      <c r="A516" s="48"/>
      <c r="B516" s="54"/>
      <c r="D516" s="49"/>
      <c r="E516" s="49"/>
      <c r="F516" s="49"/>
      <c r="G516" s="49"/>
    </row>
    <row r="517" spans="1:7">
      <c r="A517" s="48"/>
      <c r="B517" s="54"/>
      <c r="D517" s="49"/>
      <c r="E517" s="49"/>
      <c r="F517" s="49"/>
      <c r="G517" s="49"/>
    </row>
    <row r="518" spans="1:7">
      <c r="A518" s="48"/>
      <c r="B518" s="54"/>
      <c r="D518" s="49"/>
      <c r="E518" s="49"/>
      <c r="F518" s="49"/>
      <c r="G518" s="49"/>
    </row>
    <row r="519" spans="1:7">
      <c r="A519" s="48"/>
      <c r="B519" s="54"/>
      <c r="D519" s="49"/>
      <c r="E519" s="49"/>
      <c r="F519" s="49"/>
      <c r="G519" s="49"/>
    </row>
    <row r="520" spans="1:7">
      <c r="A520" s="48"/>
      <c r="B520" s="54"/>
      <c r="D520" s="49"/>
      <c r="E520" s="49"/>
      <c r="F520" s="49"/>
      <c r="G520" s="49"/>
    </row>
    <row r="521" spans="1:7">
      <c r="A521" s="48"/>
      <c r="B521" s="54"/>
      <c r="D521" s="49"/>
      <c r="E521" s="49"/>
      <c r="F521" s="49"/>
      <c r="G521" s="49"/>
    </row>
    <row r="522" spans="1:7">
      <c r="A522" s="48"/>
      <c r="B522" s="54"/>
      <c r="D522" s="49"/>
      <c r="E522" s="49"/>
      <c r="F522" s="49"/>
      <c r="G522" s="49"/>
    </row>
    <row r="523" spans="1:7">
      <c r="A523" s="48"/>
      <c r="B523" s="54"/>
      <c r="D523" s="49"/>
      <c r="E523" s="49"/>
      <c r="F523" s="49"/>
      <c r="G523" s="49"/>
    </row>
    <row r="524" spans="1:7">
      <c r="A524" s="48"/>
      <c r="B524" s="54"/>
      <c r="D524" s="49"/>
      <c r="E524" s="49"/>
      <c r="F524" s="49"/>
      <c r="G524" s="49"/>
    </row>
    <row r="525" spans="1:7">
      <c r="A525" s="48"/>
      <c r="B525" s="54"/>
      <c r="D525" s="49"/>
      <c r="E525" s="49"/>
      <c r="F525" s="49"/>
      <c r="G525" s="49"/>
    </row>
    <row r="526" spans="1:7">
      <c r="A526" s="48"/>
      <c r="B526" s="54"/>
      <c r="D526" s="49"/>
      <c r="E526" s="49"/>
      <c r="F526" s="49"/>
      <c r="G526" s="49"/>
    </row>
    <row r="527" spans="1:7">
      <c r="A527" s="48"/>
      <c r="B527" s="54"/>
      <c r="D527" s="49"/>
      <c r="E527" s="49"/>
      <c r="F527" s="49"/>
      <c r="G527" s="49"/>
    </row>
    <row r="528" spans="1:7">
      <c r="A528" s="48"/>
      <c r="B528" s="54"/>
      <c r="D528" s="49"/>
      <c r="E528" s="49"/>
      <c r="F528" s="49"/>
      <c r="G528" s="49"/>
    </row>
    <row r="529" spans="1:7">
      <c r="A529" s="48"/>
      <c r="B529" s="54"/>
      <c r="D529" s="49"/>
      <c r="E529" s="49"/>
      <c r="F529" s="49"/>
      <c r="G529" s="49"/>
    </row>
    <row r="530" spans="1:7">
      <c r="A530" s="48"/>
      <c r="B530" s="54"/>
      <c r="D530" s="49"/>
      <c r="E530" s="49"/>
      <c r="F530" s="49"/>
      <c r="G530" s="49"/>
    </row>
    <row r="531" spans="1:7">
      <c r="A531" s="48"/>
      <c r="B531" s="54"/>
      <c r="D531" s="49"/>
      <c r="E531" s="49"/>
      <c r="F531" s="49"/>
      <c r="G531" s="49"/>
    </row>
    <row r="532" spans="1:7">
      <c r="A532" s="48"/>
      <c r="B532" s="54"/>
      <c r="D532" s="49"/>
      <c r="E532" s="49"/>
      <c r="F532" s="49"/>
      <c r="G532" s="49"/>
    </row>
    <row r="533" spans="1:7">
      <c r="A533" s="48"/>
      <c r="B533" s="54"/>
      <c r="D533" s="49"/>
      <c r="E533" s="49"/>
      <c r="F533" s="49"/>
      <c r="G533" s="49"/>
    </row>
    <row r="534" spans="1:7">
      <c r="A534" s="48"/>
      <c r="B534" s="54"/>
      <c r="D534" s="49"/>
      <c r="E534" s="49"/>
      <c r="F534" s="49"/>
      <c r="G534" s="49"/>
    </row>
    <row r="535" spans="1:7">
      <c r="A535" s="48"/>
      <c r="B535" s="54"/>
      <c r="D535" s="49"/>
      <c r="E535" s="49"/>
      <c r="F535" s="49"/>
      <c r="G535" s="49"/>
    </row>
    <row r="536" spans="1:7">
      <c r="A536" s="48"/>
      <c r="B536" s="54"/>
      <c r="D536" s="49"/>
      <c r="E536" s="49"/>
      <c r="F536" s="49"/>
      <c r="G536" s="49"/>
    </row>
    <row r="537" spans="1:7">
      <c r="A537" s="48"/>
      <c r="B537" s="54"/>
      <c r="D537" s="49"/>
      <c r="E537" s="49"/>
      <c r="F537" s="49"/>
      <c r="G537" s="49"/>
    </row>
    <row r="538" spans="1:7">
      <c r="A538" s="48"/>
      <c r="B538" s="54"/>
      <c r="D538" s="49"/>
      <c r="E538" s="49"/>
      <c r="F538" s="49"/>
      <c r="G538" s="49"/>
    </row>
    <row r="539" spans="1:7">
      <c r="A539" s="48"/>
      <c r="B539" s="54"/>
      <c r="D539" s="49"/>
      <c r="E539" s="49"/>
      <c r="F539" s="49"/>
      <c r="G539" s="49"/>
    </row>
    <row r="540" spans="1:7">
      <c r="A540" s="48"/>
      <c r="B540" s="54"/>
      <c r="D540" s="49"/>
      <c r="E540" s="49"/>
      <c r="F540" s="49"/>
      <c r="G540" s="49"/>
    </row>
    <row r="541" spans="1:7">
      <c r="A541" s="48"/>
      <c r="B541" s="54"/>
      <c r="D541" s="49"/>
      <c r="E541" s="49"/>
      <c r="F541" s="49"/>
      <c r="G541" s="49"/>
    </row>
    <row r="542" spans="1:7">
      <c r="A542" s="48"/>
      <c r="B542" s="54"/>
      <c r="D542" s="49"/>
      <c r="E542" s="49"/>
      <c r="F542" s="49"/>
      <c r="G542" s="49"/>
    </row>
    <row r="543" spans="1:7">
      <c r="A543" s="48"/>
      <c r="B543" s="54"/>
      <c r="D543" s="49"/>
      <c r="E543" s="49"/>
      <c r="F543" s="49"/>
      <c r="G543" s="49"/>
    </row>
    <row r="544" spans="1:7">
      <c r="A544" s="48"/>
      <c r="B544" s="54"/>
      <c r="D544" s="49"/>
      <c r="E544" s="49"/>
      <c r="F544" s="49"/>
      <c r="G544" s="49"/>
    </row>
    <row r="545" spans="1:7">
      <c r="A545" s="48"/>
      <c r="B545" s="54"/>
      <c r="D545" s="49"/>
      <c r="E545" s="49"/>
      <c r="F545" s="49"/>
      <c r="G545" s="49"/>
    </row>
    <row r="546" spans="1:7">
      <c r="A546" s="48"/>
      <c r="B546" s="54"/>
      <c r="D546" s="49"/>
      <c r="E546" s="49"/>
      <c r="F546" s="49"/>
      <c r="G546" s="49"/>
    </row>
    <row r="547" spans="1:7">
      <c r="A547" s="48"/>
      <c r="B547" s="54"/>
      <c r="D547" s="49"/>
      <c r="E547" s="49"/>
      <c r="F547" s="49"/>
      <c r="G547" s="49"/>
    </row>
    <row r="548" spans="1:7">
      <c r="A548" s="48"/>
      <c r="B548" s="54"/>
      <c r="D548" s="49"/>
      <c r="E548" s="49"/>
      <c r="F548" s="49"/>
      <c r="G548" s="49"/>
    </row>
    <row r="549" spans="1:7">
      <c r="A549" s="48"/>
      <c r="B549" s="54"/>
      <c r="D549" s="49"/>
      <c r="E549" s="49"/>
      <c r="F549" s="49"/>
      <c r="G549" s="49"/>
    </row>
    <row r="550" spans="1:7">
      <c r="A550" s="48"/>
      <c r="B550" s="54"/>
      <c r="D550" s="49"/>
      <c r="E550" s="49"/>
      <c r="F550" s="49"/>
      <c r="G550" s="49"/>
    </row>
    <row r="551" spans="1:7">
      <c r="A551" s="48"/>
      <c r="B551" s="54"/>
      <c r="D551" s="49"/>
      <c r="E551" s="49"/>
      <c r="F551" s="49"/>
      <c r="G551" s="49"/>
    </row>
    <row r="552" spans="1:7">
      <c r="A552" s="48"/>
      <c r="B552" s="54"/>
      <c r="D552" s="49"/>
      <c r="E552" s="49"/>
      <c r="F552" s="49"/>
      <c r="G552" s="49"/>
    </row>
    <row r="553" spans="1:7">
      <c r="A553" s="48"/>
      <c r="B553" s="54"/>
      <c r="D553" s="49"/>
      <c r="E553" s="49"/>
      <c r="F553" s="49"/>
      <c r="G553" s="49"/>
    </row>
    <row r="554" spans="1:7">
      <c r="A554" s="48"/>
      <c r="B554" s="54"/>
      <c r="D554" s="49"/>
      <c r="E554" s="49"/>
      <c r="F554" s="49"/>
      <c r="G554" s="49"/>
    </row>
    <row r="555" spans="1:7">
      <c r="A555" s="48"/>
      <c r="B555" s="54"/>
      <c r="D555" s="49"/>
      <c r="E555" s="49"/>
      <c r="F555" s="49"/>
      <c r="G555" s="49"/>
    </row>
    <row r="556" spans="1:7">
      <c r="A556" s="48"/>
      <c r="B556" s="54"/>
      <c r="D556" s="49"/>
      <c r="E556" s="49"/>
      <c r="F556" s="49"/>
      <c r="G556" s="49"/>
    </row>
    <row r="557" spans="1:7">
      <c r="A557" s="48"/>
      <c r="B557" s="54"/>
      <c r="D557" s="49"/>
      <c r="E557" s="49"/>
      <c r="F557" s="49"/>
      <c r="G557" s="49"/>
    </row>
    <row r="558" spans="1:7">
      <c r="A558" s="48"/>
      <c r="B558" s="54"/>
      <c r="D558" s="49"/>
      <c r="E558" s="49"/>
      <c r="F558" s="49"/>
      <c r="G558" s="49"/>
    </row>
    <row r="559" spans="1:7">
      <c r="A559" s="48"/>
      <c r="B559" s="54"/>
      <c r="D559" s="49"/>
      <c r="E559" s="49"/>
      <c r="F559" s="49"/>
      <c r="G559" s="49"/>
    </row>
    <row r="560" spans="1:7">
      <c r="A560" s="48"/>
      <c r="B560" s="54"/>
      <c r="D560" s="49"/>
      <c r="E560" s="49"/>
      <c r="F560" s="49"/>
      <c r="G560" s="49"/>
    </row>
    <row r="561" spans="1:7">
      <c r="A561" s="48"/>
      <c r="B561" s="54"/>
      <c r="D561" s="49"/>
      <c r="E561" s="49"/>
      <c r="F561" s="49"/>
      <c r="G561" s="49"/>
    </row>
    <row r="562" spans="1:7">
      <c r="A562" s="48"/>
      <c r="B562" s="54"/>
      <c r="D562" s="49"/>
      <c r="E562" s="49"/>
      <c r="F562" s="49"/>
      <c r="G562" s="49"/>
    </row>
    <row r="563" spans="1:7">
      <c r="A563" s="48"/>
      <c r="B563" s="54"/>
      <c r="D563" s="49"/>
      <c r="E563" s="49"/>
      <c r="F563" s="49"/>
      <c r="G563" s="49"/>
    </row>
    <row r="564" spans="1:7">
      <c r="A564" s="48"/>
      <c r="B564" s="54"/>
      <c r="D564" s="49"/>
      <c r="E564" s="49"/>
      <c r="F564" s="49"/>
      <c r="G564" s="49"/>
    </row>
    <row r="565" spans="1:7">
      <c r="A565" s="48"/>
      <c r="B565" s="54"/>
      <c r="D565" s="49"/>
      <c r="E565" s="49"/>
      <c r="F565" s="49"/>
      <c r="G565" s="49"/>
    </row>
    <row r="566" spans="1:7">
      <c r="A566" s="48"/>
      <c r="B566" s="54"/>
      <c r="D566" s="49"/>
      <c r="E566" s="49"/>
      <c r="F566" s="49"/>
      <c r="G566" s="49"/>
    </row>
    <row r="567" spans="1:7">
      <c r="A567" s="48"/>
      <c r="B567" s="54"/>
      <c r="D567" s="49"/>
      <c r="E567" s="49"/>
      <c r="F567" s="49"/>
      <c r="G567" s="49"/>
    </row>
    <row r="568" spans="1:7">
      <c r="A568" s="48"/>
      <c r="B568" s="54"/>
      <c r="D568" s="49"/>
      <c r="E568" s="49"/>
      <c r="F568" s="49"/>
      <c r="G568" s="49"/>
    </row>
    <row r="569" spans="1:7">
      <c r="A569" s="48"/>
      <c r="B569" s="54"/>
      <c r="D569" s="49"/>
      <c r="E569" s="49"/>
      <c r="F569" s="49"/>
      <c r="G569" s="49"/>
    </row>
    <row r="570" spans="1:7">
      <c r="A570" s="48"/>
      <c r="B570" s="54"/>
      <c r="D570" s="49"/>
      <c r="E570" s="49"/>
      <c r="F570" s="49"/>
      <c r="G570" s="49"/>
    </row>
    <row r="571" spans="1:7">
      <c r="A571" s="48"/>
      <c r="B571" s="54"/>
      <c r="D571" s="49"/>
      <c r="E571" s="49"/>
      <c r="F571" s="49"/>
      <c r="G571" s="49"/>
    </row>
    <row r="572" spans="1:7">
      <c r="A572" s="48"/>
      <c r="B572" s="54"/>
      <c r="D572" s="49"/>
      <c r="E572" s="49"/>
      <c r="F572" s="49"/>
      <c r="G572" s="49"/>
    </row>
    <row r="573" spans="1:7">
      <c r="A573" s="48"/>
      <c r="B573" s="54"/>
      <c r="D573" s="49"/>
      <c r="E573" s="49"/>
      <c r="F573" s="49"/>
      <c r="G573" s="49"/>
    </row>
    <row r="574" spans="1:7">
      <c r="A574" s="48"/>
      <c r="B574" s="54"/>
      <c r="D574" s="49"/>
      <c r="E574" s="49"/>
      <c r="F574" s="49"/>
      <c r="G574" s="49"/>
    </row>
    <row r="575" spans="1:7">
      <c r="A575" s="48"/>
      <c r="B575" s="54"/>
      <c r="D575" s="49"/>
      <c r="E575" s="49"/>
      <c r="F575" s="49"/>
      <c r="G575" s="49"/>
    </row>
    <row r="576" spans="1:7">
      <c r="A576" s="48"/>
      <c r="B576" s="54"/>
      <c r="D576" s="49"/>
      <c r="E576" s="49"/>
      <c r="F576" s="49"/>
      <c r="G576" s="49"/>
    </row>
    <row r="577" spans="1:7">
      <c r="A577" s="48"/>
      <c r="B577" s="54"/>
      <c r="D577" s="49"/>
      <c r="E577" s="49"/>
      <c r="F577" s="49"/>
      <c r="G577" s="49"/>
    </row>
    <row r="578" spans="1:7">
      <c r="A578" s="48"/>
      <c r="B578" s="54"/>
      <c r="D578" s="49"/>
      <c r="E578" s="49"/>
      <c r="F578" s="49"/>
      <c r="G578" s="49"/>
    </row>
    <row r="579" spans="1:7">
      <c r="A579" s="48"/>
      <c r="B579" s="54"/>
      <c r="D579" s="49"/>
      <c r="E579" s="49"/>
      <c r="F579" s="49"/>
      <c r="G579" s="49"/>
    </row>
    <row r="580" spans="1:7">
      <c r="A580" s="48"/>
      <c r="B580" s="54"/>
      <c r="D580" s="49"/>
      <c r="E580" s="49"/>
      <c r="F580" s="49"/>
      <c r="G580" s="49"/>
    </row>
    <row r="581" spans="1:7">
      <c r="A581" s="48"/>
      <c r="B581" s="54"/>
      <c r="D581" s="49"/>
      <c r="E581" s="49"/>
      <c r="F581" s="49"/>
      <c r="G581" s="49"/>
    </row>
    <row r="582" spans="1:7">
      <c r="A582" s="48"/>
      <c r="B582" s="54"/>
      <c r="D582" s="49"/>
      <c r="E582" s="49"/>
      <c r="F582" s="49"/>
      <c r="G582" s="49"/>
    </row>
    <row r="583" spans="1:7">
      <c r="A583" s="48"/>
      <c r="B583" s="54"/>
      <c r="D583" s="49"/>
      <c r="E583" s="49"/>
      <c r="F583" s="49"/>
      <c r="G583" s="49"/>
    </row>
    <row r="584" spans="1:7">
      <c r="A584" s="48"/>
      <c r="B584" s="54"/>
      <c r="D584" s="49"/>
      <c r="E584" s="49"/>
      <c r="F584" s="49"/>
      <c r="G584" s="49"/>
    </row>
    <row r="585" spans="1:7">
      <c r="A585" s="48"/>
      <c r="B585" s="54"/>
      <c r="D585" s="49"/>
      <c r="E585" s="49"/>
      <c r="F585" s="49"/>
      <c r="G585" s="49"/>
    </row>
    <row r="586" spans="1:7">
      <c r="A586" s="48"/>
      <c r="B586" s="54"/>
      <c r="D586" s="49"/>
      <c r="E586" s="49"/>
      <c r="F586" s="49"/>
      <c r="G586" s="49"/>
    </row>
    <row r="587" spans="1:7">
      <c r="A587" s="48"/>
      <c r="B587" s="54"/>
      <c r="D587" s="49"/>
      <c r="E587" s="49"/>
      <c r="F587" s="49"/>
      <c r="G587" s="49"/>
    </row>
    <row r="588" spans="1:7">
      <c r="A588" s="48"/>
      <c r="B588" s="54"/>
      <c r="D588" s="49"/>
      <c r="E588" s="49"/>
      <c r="F588" s="49"/>
      <c r="G588" s="49"/>
    </row>
    <row r="589" spans="1:7">
      <c r="A589" s="48"/>
      <c r="B589" s="54"/>
      <c r="D589" s="49"/>
      <c r="E589" s="49"/>
      <c r="F589" s="49"/>
      <c r="G589" s="49"/>
    </row>
    <row r="590" spans="1:7">
      <c r="A590" s="48"/>
      <c r="B590" s="54"/>
      <c r="D590" s="49"/>
      <c r="E590" s="49"/>
      <c r="F590" s="49"/>
      <c r="G590" s="49"/>
    </row>
    <row r="591" spans="1:7">
      <c r="A591" s="48"/>
      <c r="B591" s="54"/>
      <c r="D591" s="49"/>
      <c r="E591" s="49"/>
      <c r="F591" s="49"/>
      <c r="G591" s="49"/>
    </row>
    <row r="592" spans="1:7">
      <c r="A592" s="48"/>
      <c r="B592" s="54"/>
      <c r="D592" s="49"/>
      <c r="E592" s="49"/>
      <c r="F592" s="49"/>
      <c r="G592" s="49"/>
    </row>
    <row r="593" spans="1:7">
      <c r="A593" s="48"/>
      <c r="B593" s="54"/>
      <c r="D593" s="49"/>
      <c r="E593" s="49"/>
      <c r="F593" s="49"/>
      <c r="G593" s="49"/>
    </row>
    <row r="594" spans="1:7">
      <c r="A594" s="48"/>
      <c r="B594" s="54"/>
      <c r="D594" s="49"/>
      <c r="E594" s="49"/>
      <c r="F594" s="49"/>
      <c r="G594" s="49"/>
    </row>
    <row r="595" spans="1:7">
      <c r="A595" s="48"/>
      <c r="B595" s="54"/>
      <c r="D595" s="49"/>
      <c r="E595" s="49"/>
      <c r="F595" s="49"/>
      <c r="G595" s="49"/>
    </row>
    <row r="596" spans="1:7">
      <c r="A596" s="48"/>
      <c r="B596" s="54"/>
      <c r="D596" s="49"/>
      <c r="E596" s="49"/>
      <c r="F596" s="49"/>
      <c r="G596" s="49"/>
    </row>
    <row r="597" spans="1:7">
      <c r="A597" s="48"/>
      <c r="B597" s="54"/>
      <c r="D597" s="49"/>
      <c r="E597" s="49"/>
      <c r="F597" s="49"/>
      <c r="G597" s="49"/>
    </row>
    <row r="598" spans="1:7">
      <c r="A598" s="48"/>
      <c r="B598" s="54"/>
      <c r="D598" s="49"/>
      <c r="E598" s="49"/>
      <c r="F598" s="49"/>
      <c r="G598" s="49"/>
    </row>
    <row r="599" spans="1:7">
      <c r="A599" s="48"/>
      <c r="B599" s="54"/>
      <c r="D599" s="49"/>
      <c r="E599" s="49"/>
      <c r="F599" s="49"/>
      <c r="G599" s="49"/>
    </row>
    <row r="600" spans="1:7">
      <c r="A600" s="48"/>
      <c r="B600" s="54"/>
      <c r="D600" s="49"/>
      <c r="E600" s="49"/>
      <c r="F600" s="49"/>
      <c r="G600" s="49"/>
    </row>
    <row r="601" spans="1:7">
      <c r="A601" s="48"/>
      <c r="B601" s="54"/>
      <c r="D601" s="49"/>
      <c r="E601" s="49"/>
      <c r="F601" s="49"/>
      <c r="G601" s="49"/>
    </row>
    <row r="602" spans="1:7">
      <c r="A602" s="48"/>
      <c r="B602" s="54"/>
      <c r="D602" s="49"/>
      <c r="E602" s="49"/>
      <c r="F602" s="49"/>
      <c r="G602" s="49"/>
    </row>
    <row r="603" spans="1:7">
      <c r="A603" s="48"/>
      <c r="B603" s="54"/>
      <c r="D603" s="49"/>
      <c r="E603" s="49"/>
      <c r="F603" s="49"/>
      <c r="G603" s="49"/>
    </row>
    <row r="604" spans="1:7">
      <c r="A604" s="48"/>
      <c r="B604" s="54"/>
      <c r="D604" s="49"/>
      <c r="E604" s="49"/>
      <c r="F604" s="49"/>
      <c r="G604" s="49"/>
    </row>
    <row r="605" spans="1:7">
      <c r="A605" s="48"/>
      <c r="B605" s="54"/>
      <c r="D605" s="49"/>
      <c r="E605" s="49"/>
      <c r="F605" s="49"/>
      <c r="G605" s="49"/>
    </row>
    <row r="606" spans="1:7">
      <c r="A606" s="48"/>
      <c r="B606" s="54"/>
      <c r="D606" s="49"/>
      <c r="E606" s="49"/>
      <c r="F606" s="49"/>
      <c r="G606" s="49"/>
    </row>
    <row r="607" spans="1:7">
      <c r="F607" s="49"/>
      <c r="G607" s="49"/>
    </row>
    <row r="608" spans="1:7">
      <c r="F608" s="49"/>
      <c r="G608" s="49"/>
    </row>
    <row r="609" spans="6:7">
      <c r="F609" s="49"/>
      <c r="G609" s="49"/>
    </row>
    <row r="610" spans="6:7">
      <c r="F610" s="49"/>
      <c r="G610" s="49"/>
    </row>
    <row r="611" spans="6:7">
      <c r="F611" s="49"/>
      <c r="G611" s="49"/>
    </row>
    <row r="612" spans="6:7">
      <c r="F612" s="49"/>
      <c r="G612" s="49"/>
    </row>
    <row r="613" spans="6:7">
      <c r="F613" s="49"/>
      <c r="G613" s="49"/>
    </row>
    <row r="614" spans="6:7">
      <c r="F614" s="49"/>
      <c r="G614" s="49"/>
    </row>
    <row r="615" spans="6:7">
      <c r="F615" s="49"/>
      <c r="G615" s="49"/>
    </row>
    <row r="616" spans="6:7">
      <c r="F616" s="49"/>
      <c r="G616" s="49"/>
    </row>
    <row r="617" spans="6:7">
      <c r="F617" s="49"/>
      <c r="G617" s="49"/>
    </row>
    <row r="618" spans="6:7">
      <c r="F618" s="49"/>
      <c r="G618" s="49"/>
    </row>
    <row r="619" spans="6:7">
      <c r="F619" s="49"/>
      <c r="G619" s="49"/>
    </row>
    <row r="620" spans="6:7">
      <c r="F620" s="49"/>
      <c r="G620" s="49"/>
    </row>
    <row r="621" spans="6:7">
      <c r="F621" s="49"/>
      <c r="G621" s="49"/>
    </row>
    <row r="622" spans="6:7">
      <c r="F622" s="49"/>
      <c r="G622" s="49"/>
    </row>
    <row r="623" spans="6:7">
      <c r="F623" s="49"/>
      <c r="G623" s="49"/>
    </row>
    <row r="624" spans="6:7">
      <c r="F624" s="49"/>
      <c r="G624" s="49"/>
    </row>
    <row r="625" spans="6:7">
      <c r="F625" s="49"/>
      <c r="G625" s="49"/>
    </row>
    <row r="626" spans="6:7">
      <c r="F626" s="49"/>
      <c r="G626" s="49"/>
    </row>
    <row r="627" spans="6:7">
      <c r="F627" s="49"/>
      <c r="G627" s="49"/>
    </row>
    <row r="628" spans="6:7">
      <c r="F628" s="49"/>
      <c r="G628" s="49"/>
    </row>
    <row r="629" spans="6:7">
      <c r="F629" s="49"/>
      <c r="G629" s="49"/>
    </row>
    <row r="630" spans="6:7">
      <c r="F630" s="49"/>
      <c r="G630" s="49"/>
    </row>
    <row r="631" spans="6:7">
      <c r="F631" s="49"/>
      <c r="G631" s="49"/>
    </row>
    <row r="632" spans="6:7">
      <c r="F632" s="49"/>
      <c r="G632" s="49"/>
    </row>
    <row r="633" spans="6:7">
      <c r="F633" s="49"/>
      <c r="G633" s="49"/>
    </row>
    <row r="634" spans="6:7">
      <c r="F634" s="49"/>
      <c r="G634" s="49"/>
    </row>
    <row r="635" spans="6:7">
      <c r="F635" s="49"/>
      <c r="G635" s="49"/>
    </row>
    <row r="636" spans="6:7">
      <c r="F636" s="49"/>
      <c r="G636" s="49"/>
    </row>
    <row r="637" spans="6:7">
      <c r="F637" s="49"/>
      <c r="G637" s="49"/>
    </row>
    <row r="638" spans="6:7">
      <c r="F638" s="49"/>
      <c r="G638" s="49"/>
    </row>
    <row r="639" spans="6:7">
      <c r="F639" s="49"/>
      <c r="G639" s="49"/>
    </row>
    <row r="640" spans="6:7">
      <c r="F640" s="49"/>
      <c r="G640" s="49"/>
    </row>
    <row r="641" spans="6:7">
      <c r="F641" s="49"/>
      <c r="G641" s="49"/>
    </row>
    <row r="642" spans="6:7">
      <c r="F642" s="49"/>
      <c r="G642" s="49"/>
    </row>
    <row r="643" spans="6:7">
      <c r="F643" s="49"/>
      <c r="G643" s="49"/>
    </row>
    <row r="644" spans="6:7">
      <c r="F644" s="49"/>
      <c r="G644" s="49"/>
    </row>
    <row r="645" spans="6:7">
      <c r="F645" s="49"/>
      <c r="G645" s="49"/>
    </row>
    <row r="646" spans="6:7">
      <c r="F646" s="49"/>
      <c r="G646" s="49"/>
    </row>
    <row r="647" spans="6:7">
      <c r="F647" s="49"/>
      <c r="G647" s="49"/>
    </row>
    <row r="648" spans="6:7">
      <c r="F648" s="49"/>
      <c r="G648" s="49"/>
    </row>
    <row r="649" spans="6:7">
      <c r="F649" s="49"/>
      <c r="G649" s="49"/>
    </row>
    <row r="650" spans="6:7">
      <c r="F650" s="49"/>
      <c r="G650" s="49"/>
    </row>
    <row r="651" spans="6:7">
      <c r="F651" s="49"/>
      <c r="G651" s="49"/>
    </row>
    <row r="652" spans="6:7">
      <c r="F652" s="49"/>
      <c r="G652" s="49"/>
    </row>
    <row r="653" spans="6:7">
      <c r="F653" s="49"/>
      <c r="G653" s="49"/>
    </row>
    <row r="654" spans="6:7">
      <c r="F654" s="49"/>
      <c r="G654" s="49"/>
    </row>
    <row r="655" spans="6:7">
      <c r="F655" s="49"/>
      <c r="G655" s="49"/>
    </row>
    <row r="656" spans="6:7">
      <c r="F656" s="49"/>
      <c r="G656" s="49"/>
    </row>
    <row r="657" spans="6:7">
      <c r="F657" s="49"/>
      <c r="G657" s="49"/>
    </row>
    <row r="658" spans="6:7">
      <c r="F658" s="49"/>
      <c r="G658" s="49"/>
    </row>
    <row r="659" spans="6:7">
      <c r="F659" s="49"/>
      <c r="G659" s="49"/>
    </row>
    <row r="660" spans="6:7">
      <c r="F660" s="49"/>
      <c r="G660" s="49"/>
    </row>
    <row r="661" spans="6:7">
      <c r="F661" s="49"/>
      <c r="G661" s="49"/>
    </row>
    <row r="662" spans="6:7">
      <c r="F662" s="49"/>
      <c r="G662" s="49"/>
    </row>
    <row r="663" spans="6:7">
      <c r="F663" s="49"/>
      <c r="G663" s="49"/>
    </row>
    <row r="664" spans="6:7">
      <c r="F664" s="49"/>
      <c r="G664" s="49"/>
    </row>
    <row r="665" spans="6:7">
      <c r="F665" s="49"/>
      <c r="G665" s="49"/>
    </row>
    <row r="666" spans="6:7">
      <c r="F666" s="49"/>
      <c r="G666" s="49"/>
    </row>
    <row r="667" spans="6:7">
      <c r="F667" s="49"/>
      <c r="G667" s="49"/>
    </row>
    <row r="668" spans="6:7">
      <c r="F668" s="49"/>
      <c r="G668" s="49"/>
    </row>
    <row r="669" spans="6:7">
      <c r="F669" s="49"/>
      <c r="G669" s="49"/>
    </row>
    <row r="670" spans="6:7">
      <c r="F670" s="49"/>
      <c r="G670" s="49"/>
    </row>
    <row r="671" spans="6:7">
      <c r="F671" s="49"/>
      <c r="G671" s="49"/>
    </row>
    <row r="672" spans="6:7">
      <c r="F672" s="49"/>
      <c r="G672" s="49"/>
    </row>
    <row r="673" spans="6:7">
      <c r="F673" s="49"/>
      <c r="G673" s="49"/>
    </row>
    <row r="674" spans="6:7">
      <c r="F674" s="49"/>
      <c r="G674" s="49"/>
    </row>
    <row r="675" spans="6:7">
      <c r="F675" s="49"/>
      <c r="G675" s="49"/>
    </row>
    <row r="676" spans="6:7">
      <c r="F676" s="49"/>
      <c r="G676" s="49"/>
    </row>
    <row r="677" spans="6:7">
      <c r="F677" s="49"/>
      <c r="G677" s="49"/>
    </row>
    <row r="678" spans="6:7">
      <c r="F678" s="49"/>
      <c r="G678" s="49"/>
    </row>
    <row r="679" spans="6:7">
      <c r="F679" s="49"/>
      <c r="G679" s="49"/>
    </row>
    <row r="680" spans="6:7">
      <c r="F680" s="49"/>
      <c r="G680" s="49"/>
    </row>
    <row r="681" spans="6:7">
      <c r="F681" s="49"/>
      <c r="G681" s="49"/>
    </row>
    <row r="682" spans="6:7">
      <c r="F682" s="49"/>
      <c r="G682" s="49"/>
    </row>
    <row r="683" spans="6:7">
      <c r="F683" s="49"/>
      <c r="G683" s="49"/>
    </row>
    <row r="684" spans="6:7">
      <c r="F684" s="49"/>
      <c r="G684" s="49"/>
    </row>
    <row r="685" spans="6:7">
      <c r="F685" s="49"/>
      <c r="G685" s="49"/>
    </row>
    <row r="686" spans="6:7">
      <c r="F686" s="49"/>
      <c r="G686" s="49"/>
    </row>
    <row r="687" spans="6:7">
      <c r="F687" s="49"/>
      <c r="G687" s="49"/>
    </row>
    <row r="688" spans="6:7">
      <c r="F688" s="49"/>
      <c r="G688" s="49"/>
    </row>
    <row r="689" spans="6:7">
      <c r="F689" s="49"/>
      <c r="G689" s="49"/>
    </row>
    <row r="690" spans="6:7">
      <c r="F690" s="49"/>
      <c r="G690" s="49"/>
    </row>
    <row r="691" spans="6:7">
      <c r="F691" s="49"/>
      <c r="G691" s="49"/>
    </row>
    <row r="692" spans="6:7">
      <c r="F692" s="49"/>
      <c r="G692" s="49"/>
    </row>
    <row r="693" spans="6:7">
      <c r="F693" s="49"/>
      <c r="G693" s="49"/>
    </row>
    <row r="694" spans="6:7">
      <c r="F694" s="49"/>
      <c r="G694" s="49"/>
    </row>
    <row r="695" spans="6:7">
      <c r="F695" s="49"/>
      <c r="G695" s="49"/>
    </row>
    <row r="696" spans="6:7">
      <c r="F696" s="49"/>
      <c r="G696" s="49"/>
    </row>
    <row r="697" spans="6:7">
      <c r="F697" s="49"/>
      <c r="G697" s="49"/>
    </row>
    <row r="698" spans="6:7">
      <c r="F698" s="49"/>
      <c r="G698" s="49"/>
    </row>
    <row r="699" spans="6:7">
      <c r="F699" s="49"/>
      <c r="G699" s="49"/>
    </row>
    <row r="700" spans="6:7">
      <c r="F700" s="49"/>
      <c r="G700" s="49"/>
    </row>
    <row r="701" spans="6:7">
      <c r="F701" s="49"/>
      <c r="G701" s="49"/>
    </row>
    <row r="702" spans="6:7">
      <c r="F702" s="49"/>
      <c r="G702" s="49"/>
    </row>
    <row r="703" spans="6:7">
      <c r="F703" s="49"/>
      <c r="G703" s="49"/>
    </row>
    <row r="704" spans="6:7">
      <c r="F704" s="49"/>
      <c r="G704" s="49"/>
    </row>
    <row r="705" spans="6:7">
      <c r="F705" s="49"/>
      <c r="G705" s="49"/>
    </row>
    <row r="706" spans="6:7">
      <c r="F706" s="49"/>
      <c r="G706" s="49"/>
    </row>
    <row r="707" spans="6:7">
      <c r="F707" s="49"/>
      <c r="G707" s="49"/>
    </row>
    <row r="708" spans="6:7">
      <c r="F708" s="49"/>
      <c r="G708" s="49"/>
    </row>
    <row r="709" spans="6:7">
      <c r="F709" s="49"/>
      <c r="G709" s="49"/>
    </row>
    <row r="710" spans="6:7">
      <c r="F710" s="49"/>
      <c r="G710" s="49"/>
    </row>
    <row r="711" spans="6:7">
      <c r="F711" s="49"/>
      <c r="G711" s="49"/>
    </row>
    <row r="712" spans="6:7">
      <c r="F712" s="49"/>
      <c r="G712" s="49"/>
    </row>
    <row r="713" spans="6:7">
      <c r="F713" s="49"/>
      <c r="G713" s="49"/>
    </row>
    <row r="714" spans="6:7">
      <c r="F714" s="49"/>
      <c r="G714" s="49"/>
    </row>
    <row r="715" spans="6:7">
      <c r="F715" s="49"/>
      <c r="G715" s="49"/>
    </row>
    <row r="716" spans="6:7">
      <c r="F716" s="49"/>
      <c r="G716" s="49"/>
    </row>
    <row r="717" spans="6:7">
      <c r="F717" s="49"/>
      <c r="G717" s="49"/>
    </row>
    <row r="718" spans="6:7">
      <c r="F718" s="49"/>
      <c r="G718" s="49"/>
    </row>
    <row r="926" ht="30" customHeight="1"/>
  </sheetData>
  <sheetProtection algorithmName="SHA-512" hashValue="BrdgNX5MRfRODNQ0AkHpQ2toL3uLGlres2FvAwPokrMDeioei+gvsMTONV4Zz+BzBR/ubKyFwBJsorbbqtVAaQ==" saltValue="bF13tbJZHoktulqJ9R38ew==" spinCount="100000" sheet="1" objects="1" scenarios="1"/>
  <mergeCells count="10">
    <mergeCell ref="C4:F4"/>
    <mergeCell ref="C6:F6"/>
    <mergeCell ref="C8:F8"/>
    <mergeCell ref="C10:F10"/>
    <mergeCell ref="C12:E12"/>
    <mergeCell ref="C14:E14"/>
    <mergeCell ref="C16:E16"/>
    <mergeCell ref="B22:C22"/>
    <mergeCell ref="B23:C23"/>
    <mergeCell ref="B24:C24"/>
  </mergeCells>
  <pageMargins left="0.74791666666666667" right="0.51180555555555551" top="0.78749999999999998" bottom="0.70902777777777781" header="0.11805555555555555" footer="0.31527777777777777"/>
  <pageSetup paperSize="9" scale="70" firstPageNumber="0" orientation="portrait" r:id="rId1"/>
  <headerFooter alignWithMargins="0">
    <oddHeader>&amp;CREKONSTRUKCIJA POSLOVNE GRAĐEVINE -
REKONSTRUKCIJA NUŽNIKA&amp;RMETROND d.o.o.
040/395-633</oddHeader>
    <oddFooter>&amp;C&amp;"7_Futura,Uobičajeno"&amp;11Stranica &amp;P / &amp;N</oddFooter>
  </headerFooter>
  <rowBreaks count="2" manualBreakCount="2">
    <brk id="24" max="16383" man="1"/>
    <brk id="90"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13"/>
  <sheetViews>
    <sheetView view="pageBreakPreview" topLeftCell="A136" zoomScaleNormal="100" zoomScaleSheetLayoutView="100" workbookViewId="0">
      <selection activeCell="L169" sqref="L169"/>
    </sheetView>
  </sheetViews>
  <sheetFormatPr defaultRowHeight="12.75"/>
  <cols>
    <col min="1" max="1" width="2.7109375" style="311" customWidth="1"/>
    <col min="2" max="2" width="50.7109375" style="312" customWidth="1"/>
    <col min="3" max="3" width="4.7109375" style="313" customWidth="1"/>
    <col min="4" max="4" width="4.7109375" style="314" customWidth="1"/>
    <col min="5" max="5" width="11.7109375" style="252" customWidth="1"/>
    <col min="6" max="6" width="11.140625" style="251" customWidth="1"/>
    <col min="7" max="256" width="9.140625" style="251"/>
    <col min="257" max="257" width="2.7109375" style="251" customWidth="1"/>
    <col min="258" max="258" width="50.7109375" style="251" customWidth="1"/>
    <col min="259" max="260" width="4.7109375" style="251" customWidth="1"/>
    <col min="261" max="261" width="11.7109375" style="251" customWidth="1"/>
    <col min="262" max="262" width="11.140625" style="251" customWidth="1"/>
    <col min="263" max="512" width="9.140625" style="251"/>
    <col min="513" max="513" width="2.7109375" style="251" customWidth="1"/>
    <col min="514" max="514" width="50.7109375" style="251" customWidth="1"/>
    <col min="515" max="516" width="4.7109375" style="251" customWidth="1"/>
    <col min="517" max="517" width="11.7109375" style="251" customWidth="1"/>
    <col min="518" max="518" width="11.140625" style="251" customWidth="1"/>
    <col min="519" max="768" width="9.140625" style="251"/>
    <col min="769" max="769" width="2.7109375" style="251" customWidth="1"/>
    <col min="770" max="770" width="50.7109375" style="251" customWidth="1"/>
    <col min="771" max="772" width="4.7109375" style="251" customWidth="1"/>
    <col min="773" max="773" width="11.7109375" style="251" customWidth="1"/>
    <col min="774" max="774" width="11.140625" style="251" customWidth="1"/>
    <col min="775" max="1024" width="9.140625" style="251"/>
    <col min="1025" max="1025" width="2.7109375" style="251" customWidth="1"/>
    <col min="1026" max="1026" width="50.7109375" style="251" customWidth="1"/>
    <col min="1027" max="1028" width="4.7109375" style="251" customWidth="1"/>
    <col min="1029" max="1029" width="11.7109375" style="251" customWidth="1"/>
    <col min="1030" max="1030" width="11.140625" style="251" customWidth="1"/>
    <col min="1031" max="1280" width="9.140625" style="251"/>
    <col min="1281" max="1281" width="2.7109375" style="251" customWidth="1"/>
    <col min="1282" max="1282" width="50.7109375" style="251" customWidth="1"/>
    <col min="1283" max="1284" width="4.7109375" style="251" customWidth="1"/>
    <col min="1285" max="1285" width="11.7109375" style="251" customWidth="1"/>
    <col min="1286" max="1286" width="11.140625" style="251" customWidth="1"/>
    <col min="1287" max="1536" width="9.140625" style="251"/>
    <col min="1537" max="1537" width="2.7109375" style="251" customWidth="1"/>
    <col min="1538" max="1538" width="50.7109375" style="251" customWidth="1"/>
    <col min="1539" max="1540" width="4.7109375" style="251" customWidth="1"/>
    <col min="1541" max="1541" width="11.7109375" style="251" customWidth="1"/>
    <col min="1542" max="1542" width="11.140625" style="251" customWidth="1"/>
    <col min="1543" max="1792" width="9.140625" style="251"/>
    <col min="1793" max="1793" width="2.7109375" style="251" customWidth="1"/>
    <col min="1794" max="1794" width="50.7109375" style="251" customWidth="1"/>
    <col min="1795" max="1796" width="4.7109375" style="251" customWidth="1"/>
    <col min="1797" max="1797" width="11.7109375" style="251" customWidth="1"/>
    <col min="1798" max="1798" width="11.140625" style="251" customWidth="1"/>
    <col min="1799" max="2048" width="9.140625" style="251"/>
    <col min="2049" max="2049" width="2.7109375" style="251" customWidth="1"/>
    <col min="2050" max="2050" width="50.7109375" style="251" customWidth="1"/>
    <col min="2051" max="2052" width="4.7109375" style="251" customWidth="1"/>
    <col min="2053" max="2053" width="11.7109375" style="251" customWidth="1"/>
    <col min="2054" max="2054" width="11.140625" style="251" customWidth="1"/>
    <col min="2055" max="2304" width="9.140625" style="251"/>
    <col min="2305" max="2305" width="2.7109375" style="251" customWidth="1"/>
    <col min="2306" max="2306" width="50.7109375" style="251" customWidth="1"/>
    <col min="2307" max="2308" width="4.7109375" style="251" customWidth="1"/>
    <col min="2309" max="2309" width="11.7109375" style="251" customWidth="1"/>
    <col min="2310" max="2310" width="11.140625" style="251" customWidth="1"/>
    <col min="2311" max="2560" width="9.140625" style="251"/>
    <col min="2561" max="2561" width="2.7109375" style="251" customWidth="1"/>
    <col min="2562" max="2562" width="50.7109375" style="251" customWidth="1"/>
    <col min="2563" max="2564" width="4.7109375" style="251" customWidth="1"/>
    <col min="2565" max="2565" width="11.7109375" style="251" customWidth="1"/>
    <col min="2566" max="2566" width="11.140625" style="251" customWidth="1"/>
    <col min="2567" max="2816" width="9.140625" style="251"/>
    <col min="2817" max="2817" width="2.7109375" style="251" customWidth="1"/>
    <col min="2818" max="2818" width="50.7109375" style="251" customWidth="1"/>
    <col min="2819" max="2820" width="4.7109375" style="251" customWidth="1"/>
    <col min="2821" max="2821" width="11.7109375" style="251" customWidth="1"/>
    <col min="2822" max="2822" width="11.140625" style="251" customWidth="1"/>
    <col min="2823" max="3072" width="9.140625" style="251"/>
    <col min="3073" max="3073" width="2.7109375" style="251" customWidth="1"/>
    <col min="3074" max="3074" width="50.7109375" style="251" customWidth="1"/>
    <col min="3075" max="3076" width="4.7109375" style="251" customWidth="1"/>
    <col min="3077" max="3077" width="11.7109375" style="251" customWidth="1"/>
    <col min="3078" max="3078" width="11.140625" style="251" customWidth="1"/>
    <col min="3079" max="3328" width="9.140625" style="251"/>
    <col min="3329" max="3329" width="2.7109375" style="251" customWidth="1"/>
    <col min="3330" max="3330" width="50.7109375" style="251" customWidth="1"/>
    <col min="3331" max="3332" width="4.7109375" style="251" customWidth="1"/>
    <col min="3333" max="3333" width="11.7109375" style="251" customWidth="1"/>
    <col min="3334" max="3334" width="11.140625" style="251" customWidth="1"/>
    <col min="3335" max="3584" width="9.140625" style="251"/>
    <col min="3585" max="3585" width="2.7109375" style="251" customWidth="1"/>
    <col min="3586" max="3586" width="50.7109375" style="251" customWidth="1"/>
    <col min="3587" max="3588" width="4.7109375" style="251" customWidth="1"/>
    <col min="3589" max="3589" width="11.7109375" style="251" customWidth="1"/>
    <col min="3590" max="3590" width="11.140625" style="251" customWidth="1"/>
    <col min="3591" max="3840" width="9.140625" style="251"/>
    <col min="3841" max="3841" width="2.7109375" style="251" customWidth="1"/>
    <col min="3842" max="3842" width="50.7109375" style="251" customWidth="1"/>
    <col min="3843" max="3844" width="4.7109375" style="251" customWidth="1"/>
    <col min="3845" max="3845" width="11.7109375" style="251" customWidth="1"/>
    <col min="3846" max="3846" width="11.140625" style="251" customWidth="1"/>
    <col min="3847" max="4096" width="9.140625" style="251"/>
    <col min="4097" max="4097" width="2.7109375" style="251" customWidth="1"/>
    <col min="4098" max="4098" width="50.7109375" style="251" customWidth="1"/>
    <col min="4099" max="4100" width="4.7109375" style="251" customWidth="1"/>
    <col min="4101" max="4101" width="11.7109375" style="251" customWidth="1"/>
    <col min="4102" max="4102" width="11.140625" style="251" customWidth="1"/>
    <col min="4103" max="4352" width="9.140625" style="251"/>
    <col min="4353" max="4353" width="2.7109375" style="251" customWidth="1"/>
    <col min="4354" max="4354" width="50.7109375" style="251" customWidth="1"/>
    <col min="4355" max="4356" width="4.7109375" style="251" customWidth="1"/>
    <col min="4357" max="4357" width="11.7109375" style="251" customWidth="1"/>
    <col min="4358" max="4358" width="11.140625" style="251" customWidth="1"/>
    <col min="4359" max="4608" width="9.140625" style="251"/>
    <col min="4609" max="4609" width="2.7109375" style="251" customWidth="1"/>
    <col min="4610" max="4610" width="50.7109375" style="251" customWidth="1"/>
    <col min="4611" max="4612" width="4.7109375" style="251" customWidth="1"/>
    <col min="4613" max="4613" width="11.7109375" style="251" customWidth="1"/>
    <col min="4614" max="4614" width="11.140625" style="251" customWidth="1"/>
    <col min="4615" max="4864" width="9.140625" style="251"/>
    <col min="4865" max="4865" width="2.7109375" style="251" customWidth="1"/>
    <col min="4866" max="4866" width="50.7109375" style="251" customWidth="1"/>
    <col min="4867" max="4868" width="4.7109375" style="251" customWidth="1"/>
    <col min="4869" max="4869" width="11.7109375" style="251" customWidth="1"/>
    <col min="4870" max="4870" width="11.140625" style="251" customWidth="1"/>
    <col min="4871" max="5120" width="9.140625" style="251"/>
    <col min="5121" max="5121" width="2.7109375" style="251" customWidth="1"/>
    <col min="5122" max="5122" width="50.7109375" style="251" customWidth="1"/>
    <col min="5123" max="5124" width="4.7109375" style="251" customWidth="1"/>
    <col min="5125" max="5125" width="11.7109375" style="251" customWidth="1"/>
    <col min="5126" max="5126" width="11.140625" style="251" customWidth="1"/>
    <col min="5127" max="5376" width="9.140625" style="251"/>
    <col min="5377" max="5377" width="2.7109375" style="251" customWidth="1"/>
    <col min="5378" max="5378" width="50.7109375" style="251" customWidth="1"/>
    <col min="5379" max="5380" width="4.7109375" style="251" customWidth="1"/>
    <col min="5381" max="5381" width="11.7109375" style="251" customWidth="1"/>
    <col min="5382" max="5382" width="11.140625" style="251" customWidth="1"/>
    <col min="5383" max="5632" width="9.140625" style="251"/>
    <col min="5633" max="5633" width="2.7109375" style="251" customWidth="1"/>
    <col min="5634" max="5634" width="50.7109375" style="251" customWidth="1"/>
    <col min="5635" max="5636" width="4.7109375" style="251" customWidth="1"/>
    <col min="5637" max="5637" width="11.7109375" style="251" customWidth="1"/>
    <col min="5638" max="5638" width="11.140625" style="251" customWidth="1"/>
    <col min="5639" max="5888" width="9.140625" style="251"/>
    <col min="5889" max="5889" width="2.7109375" style="251" customWidth="1"/>
    <col min="5890" max="5890" width="50.7109375" style="251" customWidth="1"/>
    <col min="5891" max="5892" width="4.7109375" style="251" customWidth="1"/>
    <col min="5893" max="5893" width="11.7109375" style="251" customWidth="1"/>
    <col min="5894" max="5894" width="11.140625" style="251" customWidth="1"/>
    <col min="5895" max="6144" width="9.140625" style="251"/>
    <col min="6145" max="6145" width="2.7109375" style="251" customWidth="1"/>
    <col min="6146" max="6146" width="50.7109375" style="251" customWidth="1"/>
    <col min="6147" max="6148" width="4.7109375" style="251" customWidth="1"/>
    <col min="6149" max="6149" width="11.7109375" style="251" customWidth="1"/>
    <col min="6150" max="6150" width="11.140625" style="251" customWidth="1"/>
    <col min="6151" max="6400" width="9.140625" style="251"/>
    <col min="6401" max="6401" width="2.7109375" style="251" customWidth="1"/>
    <col min="6402" max="6402" width="50.7109375" style="251" customWidth="1"/>
    <col min="6403" max="6404" width="4.7109375" style="251" customWidth="1"/>
    <col min="6405" max="6405" width="11.7109375" style="251" customWidth="1"/>
    <col min="6406" max="6406" width="11.140625" style="251" customWidth="1"/>
    <col min="6407" max="6656" width="9.140625" style="251"/>
    <col min="6657" max="6657" width="2.7109375" style="251" customWidth="1"/>
    <col min="6658" max="6658" width="50.7109375" style="251" customWidth="1"/>
    <col min="6659" max="6660" width="4.7109375" style="251" customWidth="1"/>
    <col min="6661" max="6661" width="11.7109375" style="251" customWidth="1"/>
    <col min="6662" max="6662" width="11.140625" style="251" customWidth="1"/>
    <col min="6663" max="6912" width="9.140625" style="251"/>
    <col min="6913" max="6913" width="2.7109375" style="251" customWidth="1"/>
    <col min="6914" max="6914" width="50.7109375" style="251" customWidth="1"/>
    <col min="6915" max="6916" width="4.7109375" style="251" customWidth="1"/>
    <col min="6917" max="6917" width="11.7109375" style="251" customWidth="1"/>
    <col min="6918" max="6918" width="11.140625" style="251" customWidth="1"/>
    <col min="6919" max="7168" width="9.140625" style="251"/>
    <col min="7169" max="7169" width="2.7109375" style="251" customWidth="1"/>
    <col min="7170" max="7170" width="50.7109375" style="251" customWidth="1"/>
    <col min="7171" max="7172" width="4.7109375" style="251" customWidth="1"/>
    <col min="7173" max="7173" width="11.7109375" style="251" customWidth="1"/>
    <col min="7174" max="7174" width="11.140625" style="251" customWidth="1"/>
    <col min="7175" max="7424" width="9.140625" style="251"/>
    <col min="7425" max="7425" width="2.7109375" style="251" customWidth="1"/>
    <col min="7426" max="7426" width="50.7109375" style="251" customWidth="1"/>
    <col min="7427" max="7428" width="4.7109375" style="251" customWidth="1"/>
    <col min="7429" max="7429" width="11.7109375" style="251" customWidth="1"/>
    <col min="7430" max="7430" width="11.140625" style="251" customWidth="1"/>
    <col min="7431" max="7680" width="9.140625" style="251"/>
    <col min="7681" max="7681" width="2.7109375" style="251" customWidth="1"/>
    <col min="7682" max="7682" width="50.7109375" style="251" customWidth="1"/>
    <col min="7683" max="7684" width="4.7109375" style="251" customWidth="1"/>
    <col min="7685" max="7685" width="11.7109375" style="251" customWidth="1"/>
    <col min="7686" max="7686" width="11.140625" style="251" customWidth="1"/>
    <col min="7687" max="7936" width="9.140625" style="251"/>
    <col min="7937" max="7937" width="2.7109375" style="251" customWidth="1"/>
    <col min="7938" max="7938" width="50.7109375" style="251" customWidth="1"/>
    <col min="7939" max="7940" width="4.7109375" style="251" customWidth="1"/>
    <col min="7941" max="7941" width="11.7109375" style="251" customWidth="1"/>
    <col min="7942" max="7942" width="11.140625" style="251" customWidth="1"/>
    <col min="7943" max="8192" width="9.140625" style="251"/>
    <col min="8193" max="8193" width="2.7109375" style="251" customWidth="1"/>
    <col min="8194" max="8194" width="50.7109375" style="251" customWidth="1"/>
    <col min="8195" max="8196" width="4.7109375" style="251" customWidth="1"/>
    <col min="8197" max="8197" width="11.7109375" style="251" customWidth="1"/>
    <col min="8198" max="8198" width="11.140625" style="251" customWidth="1"/>
    <col min="8199" max="8448" width="9.140625" style="251"/>
    <col min="8449" max="8449" width="2.7109375" style="251" customWidth="1"/>
    <col min="8450" max="8450" width="50.7109375" style="251" customWidth="1"/>
    <col min="8451" max="8452" width="4.7109375" style="251" customWidth="1"/>
    <col min="8453" max="8453" width="11.7109375" style="251" customWidth="1"/>
    <col min="8454" max="8454" width="11.140625" style="251" customWidth="1"/>
    <col min="8455" max="8704" width="9.140625" style="251"/>
    <col min="8705" max="8705" width="2.7109375" style="251" customWidth="1"/>
    <col min="8706" max="8706" width="50.7109375" style="251" customWidth="1"/>
    <col min="8707" max="8708" width="4.7109375" style="251" customWidth="1"/>
    <col min="8709" max="8709" width="11.7109375" style="251" customWidth="1"/>
    <col min="8710" max="8710" width="11.140625" style="251" customWidth="1"/>
    <col min="8711" max="8960" width="9.140625" style="251"/>
    <col min="8961" max="8961" width="2.7109375" style="251" customWidth="1"/>
    <col min="8962" max="8962" width="50.7109375" style="251" customWidth="1"/>
    <col min="8963" max="8964" width="4.7109375" style="251" customWidth="1"/>
    <col min="8965" max="8965" width="11.7109375" style="251" customWidth="1"/>
    <col min="8966" max="8966" width="11.140625" style="251" customWidth="1"/>
    <col min="8967" max="9216" width="9.140625" style="251"/>
    <col min="9217" max="9217" width="2.7109375" style="251" customWidth="1"/>
    <col min="9218" max="9218" width="50.7109375" style="251" customWidth="1"/>
    <col min="9219" max="9220" width="4.7109375" style="251" customWidth="1"/>
    <col min="9221" max="9221" width="11.7109375" style="251" customWidth="1"/>
    <col min="9222" max="9222" width="11.140625" style="251" customWidth="1"/>
    <col min="9223" max="9472" width="9.140625" style="251"/>
    <col min="9473" max="9473" width="2.7109375" style="251" customWidth="1"/>
    <col min="9474" max="9474" width="50.7109375" style="251" customWidth="1"/>
    <col min="9475" max="9476" width="4.7109375" style="251" customWidth="1"/>
    <col min="9477" max="9477" width="11.7109375" style="251" customWidth="1"/>
    <col min="9478" max="9478" width="11.140625" style="251" customWidth="1"/>
    <col min="9479" max="9728" width="9.140625" style="251"/>
    <col min="9729" max="9729" width="2.7109375" style="251" customWidth="1"/>
    <col min="9730" max="9730" width="50.7109375" style="251" customWidth="1"/>
    <col min="9731" max="9732" width="4.7109375" style="251" customWidth="1"/>
    <col min="9733" max="9733" width="11.7109375" style="251" customWidth="1"/>
    <col min="9734" max="9734" width="11.140625" style="251" customWidth="1"/>
    <col min="9735" max="9984" width="9.140625" style="251"/>
    <col min="9985" max="9985" width="2.7109375" style="251" customWidth="1"/>
    <col min="9986" max="9986" width="50.7109375" style="251" customWidth="1"/>
    <col min="9987" max="9988" width="4.7109375" style="251" customWidth="1"/>
    <col min="9989" max="9989" width="11.7109375" style="251" customWidth="1"/>
    <col min="9990" max="9990" width="11.140625" style="251" customWidth="1"/>
    <col min="9991" max="10240" width="9.140625" style="251"/>
    <col min="10241" max="10241" width="2.7109375" style="251" customWidth="1"/>
    <col min="10242" max="10242" width="50.7109375" style="251" customWidth="1"/>
    <col min="10243" max="10244" width="4.7109375" style="251" customWidth="1"/>
    <col min="10245" max="10245" width="11.7109375" style="251" customWidth="1"/>
    <col min="10246" max="10246" width="11.140625" style="251" customWidth="1"/>
    <col min="10247" max="10496" width="9.140625" style="251"/>
    <col min="10497" max="10497" width="2.7109375" style="251" customWidth="1"/>
    <col min="10498" max="10498" width="50.7109375" style="251" customWidth="1"/>
    <col min="10499" max="10500" width="4.7109375" style="251" customWidth="1"/>
    <col min="10501" max="10501" width="11.7109375" style="251" customWidth="1"/>
    <col min="10502" max="10502" width="11.140625" style="251" customWidth="1"/>
    <col min="10503" max="10752" width="9.140625" style="251"/>
    <col min="10753" max="10753" width="2.7109375" style="251" customWidth="1"/>
    <col min="10754" max="10754" width="50.7109375" style="251" customWidth="1"/>
    <col min="10755" max="10756" width="4.7109375" style="251" customWidth="1"/>
    <col min="10757" max="10757" width="11.7109375" style="251" customWidth="1"/>
    <col min="10758" max="10758" width="11.140625" style="251" customWidth="1"/>
    <col min="10759" max="11008" width="9.140625" style="251"/>
    <col min="11009" max="11009" width="2.7109375" style="251" customWidth="1"/>
    <col min="11010" max="11010" width="50.7109375" style="251" customWidth="1"/>
    <col min="11011" max="11012" width="4.7109375" style="251" customWidth="1"/>
    <col min="11013" max="11013" width="11.7109375" style="251" customWidth="1"/>
    <col min="11014" max="11014" width="11.140625" style="251" customWidth="1"/>
    <col min="11015" max="11264" width="9.140625" style="251"/>
    <col min="11265" max="11265" width="2.7109375" style="251" customWidth="1"/>
    <col min="11266" max="11266" width="50.7109375" style="251" customWidth="1"/>
    <col min="11267" max="11268" width="4.7109375" style="251" customWidth="1"/>
    <col min="11269" max="11269" width="11.7109375" style="251" customWidth="1"/>
    <col min="11270" max="11270" width="11.140625" style="251" customWidth="1"/>
    <col min="11271" max="11520" width="9.140625" style="251"/>
    <col min="11521" max="11521" width="2.7109375" style="251" customWidth="1"/>
    <col min="11522" max="11522" width="50.7109375" style="251" customWidth="1"/>
    <col min="11523" max="11524" width="4.7109375" style="251" customWidth="1"/>
    <col min="11525" max="11525" width="11.7109375" style="251" customWidth="1"/>
    <col min="11526" max="11526" width="11.140625" style="251" customWidth="1"/>
    <col min="11527" max="11776" width="9.140625" style="251"/>
    <col min="11777" max="11777" width="2.7109375" style="251" customWidth="1"/>
    <col min="11778" max="11778" width="50.7109375" style="251" customWidth="1"/>
    <col min="11779" max="11780" width="4.7109375" style="251" customWidth="1"/>
    <col min="11781" max="11781" width="11.7109375" style="251" customWidth="1"/>
    <col min="11782" max="11782" width="11.140625" style="251" customWidth="1"/>
    <col min="11783" max="12032" width="9.140625" style="251"/>
    <col min="12033" max="12033" width="2.7109375" style="251" customWidth="1"/>
    <col min="12034" max="12034" width="50.7109375" style="251" customWidth="1"/>
    <col min="12035" max="12036" width="4.7109375" style="251" customWidth="1"/>
    <col min="12037" max="12037" width="11.7109375" style="251" customWidth="1"/>
    <col min="12038" max="12038" width="11.140625" style="251" customWidth="1"/>
    <col min="12039" max="12288" width="9.140625" style="251"/>
    <col min="12289" max="12289" width="2.7109375" style="251" customWidth="1"/>
    <col min="12290" max="12290" width="50.7109375" style="251" customWidth="1"/>
    <col min="12291" max="12292" width="4.7109375" style="251" customWidth="1"/>
    <col min="12293" max="12293" width="11.7109375" style="251" customWidth="1"/>
    <col min="12294" max="12294" width="11.140625" style="251" customWidth="1"/>
    <col min="12295" max="12544" width="9.140625" style="251"/>
    <col min="12545" max="12545" width="2.7109375" style="251" customWidth="1"/>
    <col min="12546" max="12546" width="50.7109375" style="251" customWidth="1"/>
    <col min="12547" max="12548" width="4.7109375" style="251" customWidth="1"/>
    <col min="12549" max="12549" width="11.7109375" style="251" customWidth="1"/>
    <col min="12550" max="12550" width="11.140625" style="251" customWidth="1"/>
    <col min="12551" max="12800" width="9.140625" style="251"/>
    <col min="12801" max="12801" width="2.7109375" style="251" customWidth="1"/>
    <col min="12802" max="12802" width="50.7109375" style="251" customWidth="1"/>
    <col min="12803" max="12804" width="4.7109375" style="251" customWidth="1"/>
    <col min="12805" max="12805" width="11.7109375" style="251" customWidth="1"/>
    <col min="12806" max="12806" width="11.140625" style="251" customWidth="1"/>
    <col min="12807" max="13056" width="9.140625" style="251"/>
    <col min="13057" max="13057" width="2.7109375" style="251" customWidth="1"/>
    <col min="13058" max="13058" width="50.7109375" style="251" customWidth="1"/>
    <col min="13059" max="13060" width="4.7109375" style="251" customWidth="1"/>
    <col min="13061" max="13061" width="11.7109375" style="251" customWidth="1"/>
    <col min="13062" max="13062" width="11.140625" style="251" customWidth="1"/>
    <col min="13063" max="13312" width="9.140625" style="251"/>
    <col min="13313" max="13313" width="2.7109375" style="251" customWidth="1"/>
    <col min="13314" max="13314" width="50.7109375" style="251" customWidth="1"/>
    <col min="13315" max="13316" width="4.7109375" style="251" customWidth="1"/>
    <col min="13317" max="13317" width="11.7109375" style="251" customWidth="1"/>
    <col min="13318" max="13318" width="11.140625" style="251" customWidth="1"/>
    <col min="13319" max="13568" width="9.140625" style="251"/>
    <col min="13569" max="13569" width="2.7109375" style="251" customWidth="1"/>
    <col min="13570" max="13570" width="50.7109375" style="251" customWidth="1"/>
    <col min="13571" max="13572" width="4.7109375" style="251" customWidth="1"/>
    <col min="13573" max="13573" width="11.7109375" style="251" customWidth="1"/>
    <col min="13574" max="13574" width="11.140625" style="251" customWidth="1"/>
    <col min="13575" max="13824" width="9.140625" style="251"/>
    <col min="13825" max="13825" width="2.7109375" style="251" customWidth="1"/>
    <col min="13826" max="13826" width="50.7109375" style="251" customWidth="1"/>
    <col min="13827" max="13828" width="4.7109375" style="251" customWidth="1"/>
    <col min="13829" max="13829" width="11.7109375" style="251" customWidth="1"/>
    <col min="13830" max="13830" width="11.140625" style="251" customWidth="1"/>
    <col min="13831" max="14080" width="9.140625" style="251"/>
    <col min="14081" max="14081" width="2.7109375" style="251" customWidth="1"/>
    <col min="14082" max="14082" width="50.7109375" style="251" customWidth="1"/>
    <col min="14083" max="14084" width="4.7109375" style="251" customWidth="1"/>
    <col min="14085" max="14085" width="11.7109375" style="251" customWidth="1"/>
    <col min="14086" max="14086" width="11.140625" style="251" customWidth="1"/>
    <col min="14087" max="14336" width="9.140625" style="251"/>
    <col min="14337" max="14337" width="2.7109375" style="251" customWidth="1"/>
    <col min="14338" max="14338" width="50.7109375" style="251" customWidth="1"/>
    <col min="14339" max="14340" width="4.7109375" style="251" customWidth="1"/>
    <col min="14341" max="14341" width="11.7109375" style="251" customWidth="1"/>
    <col min="14342" max="14342" width="11.140625" style="251" customWidth="1"/>
    <col min="14343" max="14592" width="9.140625" style="251"/>
    <col min="14593" max="14593" width="2.7109375" style="251" customWidth="1"/>
    <col min="14594" max="14594" width="50.7109375" style="251" customWidth="1"/>
    <col min="14595" max="14596" width="4.7109375" style="251" customWidth="1"/>
    <col min="14597" max="14597" width="11.7109375" style="251" customWidth="1"/>
    <col min="14598" max="14598" width="11.140625" style="251" customWidth="1"/>
    <col min="14599" max="14848" width="9.140625" style="251"/>
    <col min="14849" max="14849" width="2.7109375" style="251" customWidth="1"/>
    <col min="14850" max="14850" width="50.7109375" style="251" customWidth="1"/>
    <col min="14851" max="14852" width="4.7109375" style="251" customWidth="1"/>
    <col min="14853" max="14853" width="11.7109375" style="251" customWidth="1"/>
    <col min="14854" max="14854" width="11.140625" style="251" customWidth="1"/>
    <col min="14855" max="15104" width="9.140625" style="251"/>
    <col min="15105" max="15105" width="2.7109375" style="251" customWidth="1"/>
    <col min="15106" max="15106" width="50.7109375" style="251" customWidth="1"/>
    <col min="15107" max="15108" width="4.7109375" style="251" customWidth="1"/>
    <col min="15109" max="15109" width="11.7109375" style="251" customWidth="1"/>
    <col min="15110" max="15110" width="11.140625" style="251" customWidth="1"/>
    <col min="15111" max="15360" width="9.140625" style="251"/>
    <col min="15361" max="15361" width="2.7109375" style="251" customWidth="1"/>
    <col min="15362" max="15362" width="50.7109375" style="251" customWidth="1"/>
    <col min="15363" max="15364" width="4.7109375" style="251" customWidth="1"/>
    <col min="15365" max="15365" width="11.7109375" style="251" customWidth="1"/>
    <col min="15366" max="15366" width="11.140625" style="251" customWidth="1"/>
    <col min="15367" max="15616" width="9.140625" style="251"/>
    <col min="15617" max="15617" width="2.7109375" style="251" customWidth="1"/>
    <col min="15618" max="15618" width="50.7109375" style="251" customWidth="1"/>
    <col min="15619" max="15620" width="4.7109375" style="251" customWidth="1"/>
    <col min="15621" max="15621" width="11.7109375" style="251" customWidth="1"/>
    <col min="15622" max="15622" width="11.140625" style="251" customWidth="1"/>
    <col min="15623" max="15872" width="9.140625" style="251"/>
    <col min="15873" max="15873" width="2.7109375" style="251" customWidth="1"/>
    <col min="15874" max="15874" width="50.7109375" style="251" customWidth="1"/>
    <col min="15875" max="15876" width="4.7109375" style="251" customWidth="1"/>
    <col min="15877" max="15877" width="11.7109375" style="251" customWidth="1"/>
    <col min="15878" max="15878" width="11.140625" style="251" customWidth="1"/>
    <col min="15879" max="16128" width="9.140625" style="251"/>
    <col min="16129" max="16129" width="2.7109375" style="251" customWidth="1"/>
    <col min="16130" max="16130" width="50.7109375" style="251" customWidth="1"/>
    <col min="16131" max="16132" width="4.7109375" style="251" customWidth="1"/>
    <col min="16133" max="16133" width="11.7109375" style="251" customWidth="1"/>
    <col min="16134" max="16134" width="11.140625" style="251" customWidth="1"/>
    <col min="16135" max="16384" width="9.140625" style="251"/>
  </cols>
  <sheetData>
    <row r="1" spans="1:6" ht="72.75" customHeight="1">
      <c r="A1" s="315"/>
      <c r="B1" s="316"/>
      <c r="C1" s="317"/>
      <c r="D1" s="318"/>
      <c r="E1" s="319"/>
      <c r="F1" s="319"/>
    </row>
    <row r="2" spans="1:6">
      <c r="A2" s="315"/>
      <c r="B2" s="316"/>
      <c r="C2" s="317"/>
      <c r="D2" s="317"/>
      <c r="E2" s="319"/>
      <c r="F2" s="319"/>
    </row>
    <row r="3" spans="1:6">
      <c r="A3" s="315"/>
      <c r="B3" s="316"/>
      <c r="C3" s="320"/>
      <c r="D3" s="320"/>
      <c r="E3" s="319"/>
      <c r="F3" s="319"/>
    </row>
    <row r="4" spans="1:6">
      <c r="A4" s="315"/>
      <c r="B4" s="316"/>
      <c r="C4" s="320"/>
      <c r="D4" s="320"/>
      <c r="E4" s="319"/>
      <c r="F4" s="319"/>
    </row>
    <row r="5" spans="1:6">
      <c r="A5" s="315"/>
      <c r="B5" s="316"/>
      <c r="C5" s="320"/>
      <c r="D5" s="320"/>
      <c r="E5" s="319"/>
      <c r="F5" s="319"/>
    </row>
    <row r="6" spans="1:6">
      <c r="A6" s="315"/>
      <c r="B6" s="316"/>
      <c r="C6" s="320"/>
      <c r="D6" s="320"/>
      <c r="E6" s="319"/>
      <c r="F6" s="319"/>
    </row>
    <row r="7" spans="1:6">
      <c r="A7" s="315"/>
      <c r="B7" s="316"/>
      <c r="C7" s="320"/>
      <c r="D7" s="320"/>
      <c r="E7" s="319"/>
      <c r="F7" s="319"/>
    </row>
    <row r="8" spans="1:6">
      <c r="A8" s="315"/>
      <c r="B8" s="316"/>
      <c r="C8" s="320"/>
      <c r="D8" s="320"/>
      <c r="E8" s="319"/>
      <c r="F8" s="319"/>
    </row>
    <row r="9" spans="1:6">
      <c r="A9" s="315"/>
      <c r="B9" s="316"/>
      <c r="C9" s="320"/>
      <c r="D9" s="320"/>
      <c r="E9" s="319"/>
      <c r="F9" s="319"/>
    </row>
    <row r="10" spans="1:6">
      <c r="A10" s="315"/>
      <c r="B10" s="317" t="s">
        <v>629</v>
      </c>
      <c r="C10" s="317"/>
      <c r="D10" s="321"/>
      <c r="E10" s="319"/>
      <c r="F10" s="322"/>
    </row>
    <row r="11" spans="1:6" ht="18">
      <c r="A11" s="315"/>
      <c r="B11" s="323" t="s">
        <v>630</v>
      </c>
      <c r="C11" s="320"/>
      <c r="D11" s="321"/>
      <c r="E11" s="319"/>
      <c r="F11" s="322"/>
    </row>
    <row r="12" spans="1:6" ht="15">
      <c r="A12" s="315"/>
      <c r="B12" s="324" t="s">
        <v>631</v>
      </c>
      <c r="C12" s="320"/>
      <c r="D12" s="321"/>
      <c r="E12" s="319"/>
      <c r="F12" s="322"/>
    </row>
    <row r="13" spans="1:6">
      <c r="A13" s="315"/>
      <c r="B13" s="325" t="s">
        <v>632</v>
      </c>
      <c r="C13" s="320"/>
      <c r="D13" s="321"/>
      <c r="E13" s="319"/>
      <c r="F13" s="322"/>
    </row>
    <row r="14" spans="1:6">
      <c r="A14" s="315"/>
      <c r="B14" s="317"/>
      <c r="C14" s="317"/>
      <c r="D14" s="321"/>
      <c r="E14" s="319"/>
      <c r="F14" s="322"/>
    </row>
    <row r="15" spans="1:6">
      <c r="A15" s="315"/>
      <c r="B15" s="317" t="s">
        <v>633</v>
      </c>
      <c r="C15" s="317"/>
      <c r="D15" s="321"/>
      <c r="E15" s="319"/>
      <c r="F15" s="322"/>
    </row>
    <row r="16" spans="1:6" ht="18">
      <c r="A16" s="315"/>
      <c r="B16" s="326" t="s">
        <v>634</v>
      </c>
      <c r="C16" s="320"/>
      <c r="D16" s="321"/>
      <c r="E16" s="319"/>
      <c r="F16" s="322"/>
    </row>
    <row r="17" spans="1:6" ht="18">
      <c r="A17" s="315"/>
      <c r="B17" s="326" t="s">
        <v>635</v>
      </c>
      <c r="C17" s="320"/>
      <c r="D17" s="321"/>
      <c r="E17" s="319"/>
      <c r="F17" s="322"/>
    </row>
    <row r="18" spans="1:6">
      <c r="A18" s="315"/>
      <c r="B18" s="325" t="s">
        <v>636</v>
      </c>
      <c r="C18" s="320"/>
      <c r="D18" s="321"/>
      <c r="E18" s="319"/>
      <c r="F18" s="322"/>
    </row>
    <row r="19" spans="1:6" ht="15">
      <c r="A19" s="315"/>
      <c r="B19" s="327"/>
      <c r="C19" s="320"/>
      <c r="D19" s="321"/>
      <c r="E19" s="319"/>
      <c r="F19" s="322"/>
    </row>
    <row r="20" spans="1:6">
      <c r="A20" s="315"/>
      <c r="B20" s="317"/>
      <c r="C20" s="317"/>
      <c r="D20" s="321"/>
      <c r="E20" s="319"/>
      <c r="F20" s="322"/>
    </row>
    <row r="21" spans="1:6">
      <c r="A21" s="315"/>
      <c r="B21" s="325" t="s">
        <v>637</v>
      </c>
      <c r="C21" s="317"/>
      <c r="D21" s="321"/>
      <c r="E21" s="319"/>
      <c r="F21" s="322"/>
    </row>
    <row r="22" spans="1:6">
      <c r="A22" s="315"/>
      <c r="B22" s="325" t="s">
        <v>638</v>
      </c>
      <c r="C22" s="317"/>
      <c r="D22" s="321"/>
      <c r="E22" s="319"/>
      <c r="F22" s="322"/>
    </row>
    <row r="23" spans="1:6" ht="16.5">
      <c r="A23" s="315"/>
      <c r="B23" s="328" t="s">
        <v>639</v>
      </c>
      <c r="C23" s="320"/>
      <c r="D23" s="321"/>
      <c r="E23" s="319"/>
      <c r="F23" s="322"/>
    </row>
    <row r="24" spans="1:6">
      <c r="A24" s="315"/>
      <c r="B24" s="325" t="s">
        <v>640</v>
      </c>
      <c r="C24" s="320"/>
      <c r="D24" s="321"/>
      <c r="E24" s="319"/>
      <c r="F24" s="322"/>
    </row>
    <row r="25" spans="1:6">
      <c r="A25" s="315"/>
      <c r="B25" s="325"/>
      <c r="C25" s="320"/>
      <c r="D25" s="321"/>
      <c r="E25" s="319"/>
      <c r="F25" s="322"/>
    </row>
    <row r="26" spans="1:6">
      <c r="A26" s="315"/>
      <c r="B26" s="325"/>
      <c r="C26" s="320"/>
      <c r="D26" s="321"/>
      <c r="E26" s="319"/>
      <c r="F26" s="322"/>
    </row>
    <row r="27" spans="1:6">
      <c r="A27" s="315"/>
      <c r="B27" s="317"/>
      <c r="C27" s="320"/>
      <c r="D27" s="321"/>
      <c r="E27" s="319"/>
      <c r="F27" s="322"/>
    </row>
    <row r="28" spans="1:6">
      <c r="A28" s="315"/>
      <c r="B28" s="317"/>
      <c r="C28" s="320"/>
      <c r="D28" s="321"/>
      <c r="E28" s="319"/>
      <c r="F28" s="322"/>
    </row>
    <row r="29" spans="1:6">
      <c r="A29" s="315"/>
      <c r="B29" s="317"/>
      <c r="C29" s="317"/>
      <c r="D29" s="321"/>
      <c r="E29" s="319"/>
      <c r="F29" s="322"/>
    </row>
    <row r="30" spans="1:6">
      <c r="A30" s="315"/>
      <c r="B30" s="317" t="s">
        <v>641</v>
      </c>
      <c r="C30" s="317"/>
      <c r="D30" s="321"/>
      <c r="E30" s="319"/>
      <c r="F30" s="322"/>
    </row>
    <row r="31" spans="1:6">
      <c r="A31" s="315"/>
      <c r="B31" s="317" t="s">
        <v>642</v>
      </c>
      <c r="C31" s="320"/>
      <c r="D31" s="321"/>
      <c r="E31" s="319"/>
      <c r="F31" s="322"/>
    </row>
    <row r="32" spans="1:6" ht="16.5">
      <c r="A32" s="315"/>
      <c r="B32" s="328" t="s">
        <v>643</v>
      </c>
      <c r="C32" s="320"/>
      <c r="D32" s="321"/>
      <c r="E32" s="319"/>
      <c r="F32" s="322"/>
    </row>
    <row r="33" spans="1:6" ht="16.5">
      <c r="A33" s="315"/>
      <c r="B33" s="328"/>
      <c r="C33" s="320"/>
      <c r="D33" s="321"/>
      <c r="E33" s="319"/>
      <c r="F33" s="322"/>
    </row>
    <row r="34" spans="1:6">
      <c r="A34" s="315"/>
      <c r="B34" s="317" t="s">
        <v>644</v>
      </c>
      <c r="C34" s="320"/>
      <c r="D34" s="321"/>
      <c r="E34" s="319"/>
      <c r="F34" s="322"/>
    </row>
    <row r="35" spans="1:6" ht="16.5">
      <c r="A35" s="315"/>
      <c r="B35" s="329" t="s">
        <v>645</v>
      </c>
      <c r="C35" s="330"/>
      <c r="D35" s="321"/>
      <c r="E35" s="319"/>
      <c r="F35" s="322"/>
    </row>
    <row r="36" spans="1:6" ht="16.5">
      <c r="A36" s="315"/>
      <c r="B36" s="331" t="s">
        <v>646</v>
      </c>
      <c r="C36" s="330"/>
      <c r="D36" s="321"/>
      <c r="E36" s="319"/>
      <c r="F36" s="322"/>
    </row>
    <row r="37" spans="1:6" ht="16.5">
      <c r="A37" s="315"/>
      <c r="B37" s="331" t="s">
        <v>743</v>
      </c>
      <c r="C37" s="330"/>
      <c r="D37" s="321"/>
      <c r="E37" s="319"/>
      <c r="F37" s="322"/>
    </row>
    <row r="38" spans="1:6" ht="16.5">
      <c r="A38" s="315"/>
      <c r="B38" s="317"/>
      <c r="C38" s="331"/>
      <c r="D38" s="321"/>
      <c r="E38" s="319"/>
      <c r="F38" s="322"/>
    </row>
    <row r="39" spans="1:6">
      <c r="A39" s="315"/>
      <c r="B39" s="317"/>
      <c r="C39" s="317"/>
      <c r="D39" s="321"/>
      <c r="E39" s="319"/>
      <c r="F39" s="322"/>
    </row>
    <row r="40" spans="1:6">
      <c r="A40" s="315"/>
      <c r="B40" s="325" t="s">
        <v>647</v>
      </c>
      <c r="C40" s="317"/>
      <c r="D40" s="321"/>
      <c r="E40" s="319"/>
      <c r="F40" s="322"/>
    </row>
    <row r="41" spans="1:6">
      <c r="A41" s="315"/>
      <c r="B41" s="317"/>
      <c r="C41" s="317"/>
      <c r="D41" s="321"/>
      <c r="E41" s="319"/>
      <c r="F41" s="322"/>
    </row>
    <row r="42" spans="1:6">
      <c r="A42" s="315"/>
      <c r="B42" s="317"/>
      <c r="C42" s="317"/>
      <c r="D42" s="321"/>
      <c r="E42" s="319"/>
      <c r="F42" s="322"/>
    </row>
    <row r="43" spans="1:6">
      <c r="A43" s="315"/>
      <c r="B43" s="325" t="s">
        <v>648</v>
      </c>
      <c r="C43" s="317"/>
      <c r="D43" s="321"/>
      <c r="E43" s="319"/>
      <c r="F43" s="322"/>
    </row>
    <row r="44" spans="1:6">
      <c r="A44" s="315"/>
      <c r="B44" s="317"/>
      <c r="C44" s="317"/>
      <c r="D44" s="321"/>
      <c r="E44" s="319"/>
      <c r="F44" s="322"/>
    </row>
    <row r="45" spans="1:6">
      <c r="A45" s="315"/>
      <c r="B45" s="317"/>
      <c r="C45" s="317"/>
      <c r="D45" s="321"/>
      <c r="E45" s="319"/>
      <c r="F45" s="322"/>
    </row>
    <row r="46" spans="1:6">
      <c r="A46" s="315"/>
      <c r="B46" s="320" t="s">
        <v>649</v>
      </c>
      <c r="C46" s="317"/>
      <c r="D46" s="321"/>
      <c r="E46" s="319"/>
      <c r="F46" s="322"/>
    </row>
    <row r="47" spans="1:6" ht="16.5">
      <c r="A47" s="315"/>
      <c r="B47" s="328" t="s">
        <v>650</v>
      </c>
      <c r="C47" s="318"/>
      <c r="D47" s="321"/>
      <c r="E47" s="319"/>
      <c r="F47" s="322"/>
    </row>
    <row r="48" spans="1:6">
      <c r="A48" s="332"/>
      <c r="B48" s="333"/>
      <c r="C48" s="334"/>
      <c r="D48" s="335"/>
      <c r="E48" s="336"/>
      <c r="F48" s="322"/>
    </row>
    <row r="49" spans="1:6">
      <c r="A49" s="332"/>
      <c r="B49" s="333"/>
      <c r="C49" s="334"/>
      <c r="D49" s="335"/>
      <c r="E49" s="336"/>
      <c r="F49" s="322"/>
    </row>
    <row r="50" spans="1:6">
      <c r="A50" s="332"/>
      <c r="B50" s="333"/>
      <c r="C50" s="334"/>
      <c r="D50" s="335"/>
      <c r="E50" s="336"/>
      <c r="F50" s="322"/>
    </row>
    <row r="51" spans="1:6">
      <c r="A51" s="332"/>
      <c r="B51" s="333"/>
      <c r="C51" s="334"/>
      <c r="D51" s="335"/>
      <c r="E51" s="336"/>
      <c r="F51" s="322"/>
    </row>
    <row r="52" spans="1:6">
      <c r="A52" s="332"/>
      <c r="B52" s="333"/>
      <c r="C52" s="334"/>
      <c r="D52" s="335"/>
      <c r="E52" s="336"/>
      <c r="F52" s="322"/>
    </row>
    <row r="53" spans="1:6" ht="76.5" customHeight="1">
      <c r="A53" s="332"/>
      <c r="B53" s="333"/>
      <c r="C53" s="334"/>
      <c r="D53" s="335"/>
      <c r="E53" s="336"/>
      <c r="F53" s="322"/>
    </row>
    <row r="54" spans="1:6" s="257" customFormat="1" ht="11.25">
      <c r="A54" s="337" t="s">
        <v>651</v>
      </c>
      <c r="B54" s="338" t="str">
        <f>$B$56</f>
        <v>OPĆE NAPOMENE</v>
      </c>
      <c r="C54" s="339" t="s">
        <v>652</v>
      </c>
      <c r="D54" s="339" t="s">
        <v>653</v>
      </c>
      <c r="E54" s="340" t="s">
        <v>654</v>
      </c>
      <c r="F54" s="339" t="s">
        <v>16</v>
      </c>
    </row>
    <row r="55" spans="1:6">
      <c r="A55" s="332"/>
      <c r="B55" s="333"/>
      <c r="C55" s="334"/>
      <c r="D55" s="335"/>
      <c r="E55" s="336"/>
      <c r="F55" s="322"/>
    </row>
    <row r="56" spans="1:6">
      <c r="A56" s="341"/>
      <c r="B56" s="342" t="s">
        <v>655</v>
      </c>
      <c r="C56" s="334"/>
      <c r="D56" s="335"/>
      <c r="E56" s="336"/>
      <c r="F56" s="322"/>
    </row>
    <row r="57" spans="1:6">
      <c r="A57" s="332"/>
      <c r="B57" s="333"/>
      <c r="C57" s="334"/>
      <c r="D57" s="335"/>
      <c r="E57" s="336"/>
      <c r="F57" s="322"/>
    </row>
    <row r="58" spans="1:6">
      <c r="A58" s="332"/>
      <c r="B58" s="343"/>
      <c r="C58" s="334"/>
      <c r="D58" s="335"/>
      <c r="E58" s="336"/>
      <c r="F58" s="344"/>
    </row>
    <row r="59" spans="1:6" ht="54" customHeight="1">
      <c r="A59" s="332"/>
      <c r="B59" s="512" t="s">
        <v>656</v>
      </c>
      <c r="C59" s="512"/>
      <c r="D59" s="512"/>
      <c r="E59" s="512"/>
      <c r="F59" s="512"/>
    </row>
    <row r="60" spans="1:6">
      <c r="A60" s="332"/>
      <c r="B60" s="345"/>
      <c r="C60" s="345"/>
      <c r="D60" s="345"/>
      <c r="E60" s="475"/>
      <c r="F60" s="475"/>
    </row>
    <row r="61" spans="1:6" ht="29.25" customHeight="1">
      <c r="A61" s="332"/>
      <c r="B61" s="512" t="s">
        <v>657</v>
      </c>
      <c r="C61" s="512"/>
      <c r="D61" s="512"/>
      <c r="E61" s="512"/>
      <c r="F61" s="512"/>
    </row>
    <row r="62" spans="1:6">
      <c r="A62" s="332"/>
      <c r="B62" s="333"/>
      <c r="C62" s="334"/>
      <c r="D62" s="335"/>
      <c r="E62" s="346"/>
      <c r="F62" s="347"/>
    </row>
    <row r="63" spans="1:6" ht="40.5" customHeight="1">
      <c r="A63" s="332"/>
      <c r="B63" s="512" t="s">
        <v>658</v>
      </c>
      <c r="C63" s="512"/>
      <c r="D63" s="512"/>
      <c r="E63" s="512"/>
      <c r="F63" s="512"/>
    </row>
    <row r="64" spans="1:6">
      <c r="A64" s="332"/>
      <c r="B64" s="333"/>
      <c r="C64" s="334"/>
      <c r="D64" s="335"/>
      <c r="E64" s="346"/>
      <c r="F64" s="347"/>
    </row>
    <row r="65" spans="1:6" ht="46.5" customHeight="1">
      <c r="A65" s="332"/>
      <c r="B65" s="512" t="s">
        <v>659</v>
      </c>
      <c r="C65" s="512"/>
      <c r="D65" s="512"/>
      <c r="E65" s="512"/>
      <c r="F65" s="512"/>
    </row>
    <row r="66" spans="1:6">
      <c r="A66" s="332"/>
      <c r="B66" s="345"/>
      <c r="C66" s="345"/>
      <c r="D66" s="345"/>
      <c r="E66" s="475"/>
      <c r="F66" s="475"/>
    </row>
    <row r="67" spans="1:6" ht="60" customHeight="1">
      <c r="A67" s="332"/>
      <c r="B67" s="512" t="s">
        <v>660</v>
      </c>
      <c r="C67" s="512"/>
      <c r="D67" s="512"/>
      <c r="E67" s="512"/>
      <c r="F67" s="512"/>
    </row>
    <row r="68" spans="1:6">
      <c r="A68" s="332"/>
      <c r="B68" s="345"/>
      <c r="C68" s="345"/>
      <c r="D68" s="345"/>
      <c r="E68" s="475"/>
      <c r="F68" s="475"/>
    </row>
    <row r="69" spans="1:6" ht="30" customHeight="1">
      <c r="A69" s="332"/>
      <c r="B69" s="512" t="s">
        <v>661</v>
      </c>
      <c r="C69" s="512"/>
      <c r="D69" s="512"/>
      <c r="E69" s="512"/>
      <c r="F69" s="512"/>
    </row>
    <row r="70" spans="1:6">
      <c r="A70" s="332"/>
      <c r="B70" s="345"/>
      <c r="C70" s="345"/>
      <c r="D70" s="345"/>
      <c r="E70" s="475"/>
      <c r="F70" s="475"/>
    </row>
    <row r="71" spans="1:6" ht="42" customHeight="1">
      <c r="A71" s="332"/>
      <c r="B71" s="512" t="s">
        <v>662</v>
      </c>
      <c r="C71" s="512"/>
      <c r="D71" s="512"/>
      <c r="E71" s="512"/>
      <c r="F71" s="512"/>
    </row>
    <row r="72" spans="1:6">
      <c r="A72" s="332"/>
      <c r="B72" s="333"/>
      <c r="C72" s="334"/>
      <c r="D72" s="335"/>
      <c r="E72" s="336"/>
      <c r="F72" s="344"/>
    </row>
    <row r="73" spans="1:6" ht="44.25" customHeight="1">
      <c r="A73" s="332"/>
      <c r="B73" s="512" t="s">
        <v>663</v>
      </c>
      <c r="C73" s="512"/>
      <c r="D73" s="512"/>
      <c r="E73" s="512"/>
      <c r="F73" s="512"/>
    </row>
    <row r="74" spans="1:6">
      <c r="A74" s="332"/>
      <c r="B74" s="333"/>
      <c r="C74" s="334"/>
      <c r="D74" s="335"/>
      <c r="E74" s="346"/>
      <c r="F74" s="347"/>
    </row>
    <row r="75" spans="1:6" ht="45.75" customHeight="1">
      <c r="A75" s="332"/>
      <c r="B75" s="512" t="s">
        <v>664</v>
      </c>
      <c r="C75" s="512"/>
      <c r="D75" s="512"/>
      <c r="E75" s="512"/>
      <c r="F75" s="512"/>
    </row>
    <row r="76" spans="1:6">
      <c r="A76" s="332"/>
      <c r="B76" s="333"/>
      <c r="C76" s="334"/>
      <c r="D76" s="335"/>
      <c r="E76" s="336"/>
      <c r="F76" s="322"/>
    </row>
    <row r="77" spans="1:6">
      <c r="A77" s="332"/>
      <c r="B77" s="333"/>
      <c r="C77" s="334"/>
      <c r="D77" s="335"/>
      <c r="E77" s="336"/>
      <c r="F77" s="322"/>
    </row>
    <row r="78" spans="1:6">
      <c r="A78" s="337" t="s">
        <v>651</v>
      </c>
      <c r="B78" s="338" t="s">
        <v>665</v>
      </c>
      <c r="C78" s="339" t="s">
        <v>652</v>
      </c>
      <c r="D78" s="339" t="s">
        <v>653</v>
      </c>
      <c r="E78" s="340" t="s">
        <v>654</v>
      </c>
      <c r="F78" s="339" t="s">
        <v>16</v>
      </c>
    </row>
    <row r="79" spans="1:6">
      <c r="A79" s="348"/>
      <c r="B79" s="349" t="s">
        <v>665</v>
      </c>
      <c r="C79" s="350"/>
      <c r="D79" s="351"/>
      <c r="E79" s="352"/>
      <c r="F79" s="353"/>
    </row>
    <row r="80" spans="1:6">
      <c r="A80" s="348"/>
      <c r="B80" s="354"/>
      <c r="C80" s="350"/>
      <c r="D80" s="351"/>
      <c r="E80" s="352"/>
      <c r="F80" s="353"/>
    </row>
    <row r="81" spans="1:6" ht="38.25">
      <c r="A81" s="348">
        <v>1</v>
      </c>
      <c r="B81" s="354" t="s">
        <v>744</v>
      </c>
      <c r="C81" s="350"/>
      <c r="D81" s="351"/>
      <c r="E81" s="352"/>
      <c r="F81" s="355"/>
    </row>
    <row r="82" spans="1:6">
      <c r="A82" s="476"/>
      <c r="B82" s="356"/>
      <c r="C82" s="357" t="s">
        <v>153</v>
      </c>
      <c r="D82" s="357">
        <v>1</v>
      </c>
      <c r="E82" s="259"/>
      <c r="F82" s="397">
        <f>D82*E82</f>
        <v>0</v>
      </c>
    </row>
    <row r="83" spans="1:6" ht="22.5">
      <c r="A83" s="348"/>
      <c r="B83" s="356" t="s">
        <v>666</v>
      </c>
      <c r="C83" s="350"/>
      <c r="D83" s="351"/>
      <c r="E83" s="258"/>
      <c r="F83" s="355"/>
    </row>
    <row r="84" spans="1:6">
      <c r="A84" s="476"/>
      <c r="B84" s="356"/>
      <c r="C84" s="357"/>
      <c r="D84" s="357"/>
      <c r="E84" s="263"/>
      <c r="F84" s="355"/>
    </row>
    <row r="85" spans="1:6" ht="45">
      <c r="A85" s="348">
        <f>COUNT(A$4:A84)+1</f>
        <v>2</v>
      </c>
      <c r="B85" s="356" t="s">
        <v>667</v>
      </c>
      <c r="C85" s="358"/>
      <c r="D85" s="358"/>
      <c r="E85" s="260"/>
      <c r="F85" s="353"/>
    </row>
    <row r="86" spans="1:6">
      <c r="A86" s="348"/>
      <c r="B86" s="359" t="s">
        <v>668</v>
      </c>
      <c r="C86" s="358" t="s">
        <v>115</v>
      </c>
      <c r="D86" s="358">
        <v>2</v>
      </c>
      <c r="E86" s="261"/>
      <c r="F86" s="397">
        <f>D86*E86</f>
        <v>0</v>
      </c>
    </row>
    <row r="87" spans="1:6">
      <c r="A87" s="348"/>
      <c r="B87" s="359" t="s">
        <v>669</v>
      </c>
      <c r="C87" s="357" t="s">
        <v>115</v>
      </c>
      <c r="D87" s="358">
        <v>2</v>
      </c>
      <c r="E87" s="261"/>
      <c r="F87" s="397">
        <f>D87*E87</f>
        <v>0</v>
      </c>
    </row>
    <row r="88" spans="1:6">
      <c r="A88" s="348"/>
      <c r="B88" s="359" t="s">
        <v>670</v>
      </c>
      <c r="C88" s="357" t="s">
        <v>115</v>
      </c>
      <c r="D88" s="358">
        <v>1</v>
      </c>
      <c r="E88" s="261"/>
      <c r="F88" s="397">
        <f>D88*E88</f>
        <v>0</v>
      </c>
    </row>
    <row r="89" spans="1:6" ht="22.5">
      <c r="A89" s="348"/>
      <c r="B89" s="359" t="s">
        <v>666</v>
      </c>
      <c r="C89" s="357"/>
      <c r="D89" s="358"/>
      <c r="E89" s="258"/>
      <c r="F89" s="355"/>
    </row>
    <row r="90" spans="1:6">
      <c r="A90" s="348"/>
      <c r="B90" s="359"/>
      <c r="C90" s="357"/>
      <c r="D90" s="358"/>
      <c r="E90" s="258"/>
      <c r="F90" s="355"/>
    </row>
    <row r="91" spans="1:6" ht="45">
      <c r="A91" s="348">
        <f>COUNT(A$4:A86)+1</f>
        <v>3</v>
      </c>
      <c r="B91" s="356" t="s">
        <v>671</v>
      </c>
      <c r="C91" s="358"/>
      <c r="D91" s="358"/>
      <c r="E91" s="260"/>
      <c r="F91" s="353"/>
    </row>
    <row r="92" spans="1:6">
      <c r="A92" s="348"/>
      <c r="B92" s="359" t="s">
        <v>672</v>
      </c>
      <c r="C92" s="358" t="s">
        <v>115</v>
      </c>
      <c r="D92" s="358">
        <v>12</v>
      </c>
      <c r="E92" s="261"/>
      <c r="F92" s="397">
        <f>D92*E92</f>
        <v>0</v>
      </c>
    </row>
    <row r="93" spans="1:6">
      <c r="A93" s="348"/>
      <c r="B93" s="359" t="s">
        <v>673</v>
      </c>
      <c r="C93" s="358" t="s">
        <v>115</v>
      </c>
      <c r="D93" s="358">
        <v>12</v>
      </c>
      <c r="E93" s="261"/>
      <c r="F93" s="397">
        <f>D93*E93</f>
        <v>0</v>
      </c>
    </row>
    <row r="94" spans="1:6" ht="22.5">
      <c r="A94" s="348"/>
      <c r="B94" s="359" t="s">
        <v>666</v>
      </c>
      <c r="C94" s="357"/>
      <c r="D94" s="358"/>
      <c r="E94" s="258"/>
      <c r="F94" s="355"/>
    </row>
    <row r="95" spans="1:6">
      <c r="A95" s="348"/>
      <c r="B95" s="359"/>
      <c r="C95" s="357"/>
      <c r="D95" s="358"/>
      <c r="E95" s="258"/>
      <c r="F95" s="355"/>
    </row>
    <row r="96" spans="1:6" ht="67.5">
      <c r="A96" s="348">
        <f>COUNT(A$3:A94)+1</f>
        <v>4</v>
      </c>
      <c r="B96" s="356" t="s">
        <v>674</v>
      </c>
      <c r="C96" s="350"/>
      <c r="D96" s="351"/>
      <c r="E96" s="258"/>
      <c r="F96" s="353"/>
    </row>
    <row r="97" spans="1:6">
      <c r="A97" s="348"/>
      <c r="B97" s="360" t="s">
        <v>675</v>
      </c>
      <c r="C97" s="361" t="s">
        <v>193</v>
      </c>
      <c r="D97" s="351">
        <v>26</v>
      </c>
      <c r="E97" s="261"/>
      <c r="F97" s="397">
        <f>D97*E97</f>
        <v>0</v>
      </c>
    </row>
    <row r="98" spans="1:6">
      <c r="A98" s="348"/>
      <c r="B98" s="360" t="s">
        <v>676</v>
      </c>
      <c r="C98" s="361" t="s">
        <v>193</v>
      </c>
      <c r="D98" s="351">
        <v>6</v>
      </c>
      <c r="E98" s="261"/>
      <c r="F98" s="397">
        <f>D98*E98</f>
        <v>0</v>
      </c>
    </row>
    <row r="99" spans="1:6" ht="22.5">
      <c r="A99" s="348"/>
      <c r="B99" s="356" t="s">
        <v>666</v>
      </c>
      <c r="C99" s="350"/>
      <c r="D99" s="351"/>
      <c r="E99" s="258"/>
      <c r="F99" s="355"/>
    </row>
    <row r="100" spans="1:6">
      <c r="A100" s="348"/>
      <c r="B100" s="354"/>
      <c r="C100" s="350"/>
      <c r="D100" s="351"/>
      <c r="E100" s="258"/>
      <c r="F100" s="353"/>
    </row>
    <row r="101" spans="1:6" ht="33.75">
      <c r="A101" s="348">
        <f>COUNT(A$3:A100)+1</f>
        <v>5</v>
      </c>
      <c r="B101" s="356" t="s">
        <v>677</v>
      </c>
      <c r="C101" s="350"/>
      <c r="D101" s="351"/>
      <c r="E101" s="258"/>
      <c r="F101" s="353"/>
    </row>
    <row r="102" spans="1:6">
      <c r="A102" s="348"/>
      <c r="B102" s="359"/>
      <c r="C102" s="350" t="s">
        <v>153</v>
      </c>
      <c r="D102" s="351">
        <v>1</v>
      </c>
      <c r="E102" s="261"/>
      <c r="F102" s="397">
        <f>D102*E102</f>
        <v>0</v>
      </c>
    </row>
    <row r="103" spans="1:6" ht="22.5">
      <c r="A103" s="348"/>
      <c r="B103" s="356" t="s">
        <v>666</v>
      </c>
      <c r="C103" s="350"/>
      <c r="D103" s="351"/>
      <c r="E103" s="258"/>
      <c r="F103" s="355"/>
    </row>
    <row r="104" spans="1:6">
      <c r="A104" s="348"/>
      <c r="B104" s="354"/>
      <c r="C104" s="350"/>
      <c r="D104" s="351"/>
      <c r="E104" s="258"/>
      <c r="F104" s="353"/>
    </row>
    <row r="105" spans="1:6" ht="22.5">
      <c r="A105" s="348">
        <f>COUNT(A$3:A104)+1</f>
        <v>6</v>
      </c>
      <c r="B105" s="356" t="s">
        <v>679</v>
      </c>
      <c r="C105" s="350"/>
      <c r="D105" s="351"/>
      <c r="E105" s="258"/>
      <c r="F105" s="353"/>
    </row>
    <row r="106" spans="1:6">
      <c r="A106" s="348"/>
      <c r="B106" s="354"/>
      <c r="C106" s="350" t="s">
        <v>153</v>
      </c>
      <c r="D106" s="351">
        <v>1</v>
      </c>
      <c r="E106" s="261"/>
      <c r="F106" s="397">
        <f>D106*E106</f>
        <v>0</v>
      </c>
    </row>
    <row r="107" spans="1:6">
      <c r="A107" s="348"/>
      <c r="B107" s="354"/>
      <c r="C107" s="350"/>
      <c r="D107" s="351"/>
      <c r="E107" s="258"/>
      <c r="F107" s="355"/>
    </row>
    <row r="108" spans="1:6" ht="25.5">
      <c r="A108" s="348">
        <f>COUNT(A$3:A107)+1</f>
        <v>7</v>
      </c>
      <c r="B108" s="354" t="s">
        <v>680</v>
      </c>
      <c r="C108" s="358"/>
      <c r="D108" s="358"/>
      <c r="E108" s="260"/>
      <c r="F108" s="353"/>
    </row>
    <row r="109" spans="1:6">
      <c r="A109" s="348"/>
      <c r="B109" s="354"/>
      <c r="C109" s="357" t="s">
        <v>153</v>
      </c>
      <c r="D109" s="358">
        <v>1</v>
      </c>
      <c r="E109" s="261"/>
      <c r="F109" s="397">
        <f>D109*E109</f>
        <v>0</v>
      </c>
    </row>
    <row r="110" spans="1:6">
      <c r="A110" s="348"/>
      <c r="B110" s="354"/>
      <c r="C110" s="357"/>
      <c r="D110" s="358"/>
      <c r="E110" s="258"/>
      <c r="F110" s="355"/>
    </row>
    <row r="111" spans="1:6">
      <c r="A111" s="348"/>
      <c r="B111" s="354"/>
      <c r="C111" s="358"/>
      <c r="D111" s="358"/>
      <c r="E111" s="260"/>
      <c r="F111" s="353"/>
    </row>
    <row r="112" spans="1:6" ht="25.5">
      <c r="A112" s="348">
        <f>COUNT(A$3:A111)+1</f>
        <v>8</v>
      </c>
      <c r="B112" s="354" t="s">
        <v>681</v>
      </c>
      <c r="C112" s="358"/>
      <c r="D112" s="358"/>
      <c r="E112" s="260"/>
      <c r="F112" s="353"/>
    </row>
    <row r="113" spans="1:6">
      <c r="A113" s="348"/>
      <c r="B113" s="354"/>
      <c r="C113" s="357" t="s">
        <v>153</v>
      </c>
      <c r="D113" s="358">
        <v>1</v>
      </c>
      <c r="E113" s="261"/>
      <c r="F113" s="397">
        <f>D113*E113</f>
        <v>0</v>
      </c>
    </row>
    <row r="114" spans="1:6">
      <c r="A114" s="348"/>
      <c r="B114" s="354"/>
      <c r="C114" s="358"/>
      <c r="D114" s="358"/>
      <c r="E114" s="260"/>
      <c r="F114" s="353"/>
    </row>
    <row r="115" spans="1:6">
      <c r="A115" s="348">
        <f>COUNT(A$3:A114)+1</f>
        <v>9</v>
      </c>
      <c r="B115" s="354" t="s">
        <v>682</v>
      </c>
      <c r="C115" s="358"/>
      <c r="D115" s="358"/>
      <c r="E115" s="260"/>
      <c r="F115" s="353"/>
    </row>
    <row r="116" spans="1:6">
      <c r="A116" s="348"/>
      <c r="B116" s="354"/>
      <c r="C116" s="357" t="s">
        <v>153</v>
      </c>
      <c r="D116" s="358">
        <v>1</v>
      </c>
      <c r="E116" s="261"/>
      <c r="F116" s="397">
        <f>D116*E116</f>
        <v>0</v>
      </c>
    </row>
    <row r="117" spans="1:6">
      <c r="A117" s="348"/>
      <c r="B117" s="354"/>
      <c r="C117" s="350"/>
      <c r="D117" s="351"/>
      <c r="E117" s="258"/>
      <c r="F117" s="355"/>
    </row>
    <row r="118" spans="1:6">
      <c r="A118" s="477"/>
      <c r="B118" s="362" t="s">
        <v>183</v>
      </c>
      <c r="C118" s="363"/>
      <c r="D118" s="364"/>
      <c r="E118" s="270"/>
      <c r="F118" s="398">
        <f>SUM(F79:F117)</f>
        <v>0</v>
      </c>
    </row>
    <row r="119" spans="1:6">
      <c r="A119" s="348"/>
      <c r="B119" s="354"/>
      <c r="C119" s="350"/>
      <c r="D119" s="351"/>
      <c r="E119" s="258"/>
      <c r="F119" s="353"/>
    </row>
    <row r="120" spans="1:6">
      <c r="A120" s="348"/>
      <c r="B120" s="365" t="s">
        <v>683</v>
      </c>
      <c r="C120" s="350"/>
      <c r="D120" s="351"/>
      <c r="E120" s="258"/>
      <c r="F120" s="353"/>
    </row>
    <row r="121" spans="1:6" ht="25.5">
      <c r="A121" s="348"/>
      <c r="B121" s="366" t="s">
        <v>684</v>
      </c>
      <c r="C121" s="350"/>
      <c r="D121" s="351"/>
      <c r="E121" s="258"/>
      <c r="F121" s="353"/>
    </row>
    <row r="122" spans="1:6">
      <c r="A122" s="332"/>
      <c r="B122" s="333"/>
      <c r="C122" s="334"/>
      <c r="D122" s="335"/>
      <c r="F122" s="322"/>
    </row>
    <row r="123" spans="1:6">
      <c r="A123" s="332"/>
      <c r="B123" s="333"/>
      <c r="C123" s="334"/>
      <c r="D123" s="335"/>
      <c r="F123" s="322"/>
    </row>
    <row r="124" spans="1:6">
      <c r="A124" s="478" t="s">
        <v>651</v>
      </c>
      <c r="B124" s="367" t="s">
        <v>685</v>
      </c>
      <c r="C124" s="368" t="s">
        <v>652</v>
      </c>
      <c r="D124" s="368" t="s">
        <v>653</v>
      </c>
      <c r="E124" s="262" t="s">
        <v>654</v>
      </c>
      <c r="F124" s="368" t="s">
        <v>16</v>
      </c>
    </row>
    <row r="125" spans="1:6">
      <c r="A125" s="348"/>
      <c r="B125" s="354"/>
      <c r="C125" s="358"/>
      <c r="D125" s="358"/>
      <c r="E125" s="260"/>
      <c r="F125" s="353"/>
    </row>
    <row r="126" spans="1:6">
      <c r="A126" s="348"/>
      <c r="B126" s="349" t="s">
        <v>686</v>
      </c>
      <c r="C126" s="358"/>
      <c r="D126" s="358"/>
      <c r="E126" s="260"/>
      <c r="F126" s="353"/>
    </row>
    <row r="127" spans="1:6">
      <c r="A127" s="348"/>
      <c r="B127" s="356"/>
      <c r="C127" s="358"/>
      <c r="D127" s="358"/>
      <c r="E127" s="260"/>
      <c r="F127" s="353"/>
    </row>
    <row r="128" spans="1:6" ht="45">
      <c r="A128" s="348">
        <v>1</v>
      </c>
      <c r="B128" s="356" t="s">
        <v>687</v>
      </c>
      <c r="C128" s="358"/>
      <c r="D128" s="358"/>
      <c r="E128" s="260"/>
      <c r="F128" s="353"/>
    </row>
    <row r="129" spans="1:6">
      <c r="A129" s="348"/>
      <c r="B129" s="359" t="s">
        <v>745</v>
      </c>
      <c r="C129" s="358" t="s">
        <v>115</v>
      </c>
      <c r="D129" s="358">
        <v>5</v>
      </c>
      <c r="E129" s="261"/>
      <c r="F129" s="397">
        <f>D129*E129</f>
        <v>0</v>
      </c>
    </row>
    <row r="130" spans="1:6">
      <c r="A130" s="348"/>
      <c r="B130" s="359" t="s">
        <v>688</v>
      </c>
      <c r="C130" s="358" t="s">
        <v>115</v>
      </c>
      <c r="D130" s="358">
        <v>1</v>
      </c>
      <c r="E130" s="261"/>
      <c r="F130" s="397">
        <f>D130*E130</f>
        <v>0</v>
      </c>
    </row>
    <row r="131" spans="1:6">
      <c r="A131" s="348"/>
      <c r="B131" s="359"/>
      <c r="C131" s="358"/>
      <c r="D131" s="358"/>
      <c r="E131" s="258"/>
      <c r="F131" s="355"/>
    </row>
    <row r="132" spans="1:6">
      <c r="A132" s="476"/>
      <c r="B132" s="359"/>
      <c r="C132" s="357"/>
      <c r="D132" s="357"/>
      <c r="E132" s="263"/>
      <c r="F132" s="355"/>
    </row>
    <row r="133" spans="1:6" ht="33.75">
      <c r="A133" s="476">
        <f>COUNT(A$128:A132)+1</f>
        <v>2</v>
      </c>
      <c r="B133" s="356" t="s">
        <v>689</v>
      </c>
      <c r="C133" s="357"/>
      <c r="D133" s="357"/>
      <c r="E133"/>
      <c r="F133" s="353"/>
    </row>
    <row r="134" spans="1:6">
      <c r="A134" s="476"/>
      <c r="B134" s="359" t="s">
        <v>690</v>
      </c>
      <c r="C134" s="357" t="s">
        <v>115</v>
      </c>
      <c r="D134" s="357">
        <v>6</v>
      </c>
      <c r="E134" s="259"/>
      <c r="F134" s="397">
        <f>D134*E134</f>
        <v>0</v>
      </c>
    </row>
    <row r="135" spans="1:6">
      <c r="A135" s="476"/>
      <c r="B135" s="359"/>
      <c r="C135" s="357"/>
      <c r="D135" s="357"/>
      <c r="E135" s="263"/>
      <c r="F135" s="355"/>
    </row>
    <row r="136" spans="1:6" ht="33.75">
      <c r="A136" s="476">
        <f>COUNT(A$128:A135)+1</f>
        <v>3</v>
      </c>
      <c r="B136" s="356" t="s">
        <v>691</v>
      </c>
      <c r="C136" s="358"/>
      <c r="D136" s="358"/>
      <c r="E136" s="260"/>
      <c r="F136" s="353"/>
    </row>
    <row r="137" spans="1:6">
      <c r="A137" s="476"/>
      <c r="B137" s="359" t="s">
        <v>692</v>
      </c>
      <c r="C137" s="358" t="s">
        <v>115</v>
      </c>
      <c r="D137" s="358">
        <v>6</v>
      </c>
      <c r="E137" s="261"/>
      <c r="F137" s="397">
        <f>D137*E137</f>
        <v>0</v>
      </c>
    </row>
    <row r="138" spans="1:6">
      <c r="A138" s="476"/>
      <c r="B138" s="356"/>
      <c r="C138" s="357"/>
      <c r="D138" s="357"/>
      <c r="E138"/>
      <c r="F138" s="353"/>
    </row>
    <row r="139" spans="1:6" ht="33.75">
      <c r="A139" s="476">
        <f>COUNT(A$128:A138)+1</f>
        <v>4</v>
      </c>
      <c r="B139" s="356" t="s">
        <v>693</v>
      </c>
      <c r="C139" s="357"/>
      <c r="D139" s="357"/>
      <c r="E139"/>
      <c r="F139" s="353"/>
    </row>
    <row r="140" spans="1:6">
      <c r="A140" s="476"/>
      <c r="B140" s="359" t="s">
        <v>690</v>
      </c>
      <c r="C140" s="357" t="s">
        <v>115</v>
      </c>
      <c r="D140" s="357">
        <v>6</v>
      </c>
      <c r="E140" s="259"/>
      <c r="F140" s="397">
        <f>D140*E140</f>
        <v>0</v>
      </c>
    </row>
    <row r="141" spans="1:6">
      <c r="A141" s="476"/>
      <c r="B141" s="356"/>
      <c r="C141" s="357"/>
      <c r="D141" s="357"/>
      <c r="E141"/>
      <c r="F141" s="353"/>
    </row>
    <row r="142" spans="1:6" ht="22.5">
      <c r="A142" s="476">
        <f>COUNT(A$128:A141)+1</f>
        <v>5</v>
      </c>
      <c r="B142" s="356" t="s">
        <v>694</v>
      </c>
      <c r="C142" s="357"/>
      <c r="D142" s="357"/>
      <c r="E142"/>
      <c r="F142" s="353"/>
    </row>
    <row r="143" spans="1:6">
      <c r="A143" s="476"/>
      <c r="B143" s="356"/>
      <c r="C143" s="357" t="s">
        <v>115</v>
      </c>
      <c r="D143" s="357">
        <v>5</v>
      </c>
      <c r="E143" s="259"/>
      <c r="F143" s="397">
        <f>D143*E143</f>
        <v>0</v>
      </c>
    </row>
    <row r="144" spans="1:6">
      <c r="A144" s="348"/>
      <c r="B144" s="354"/>
      <c r="C144" s="358"/>
      <c r="D144" s="358"/>
      <c r="E144" s="260"/>
      <c r="F144" s="353"/>
    </row>
    <row r="145" spans="1:6" ht="33.75">
      <c r="A145" s="476">
        <f>COUNT(A$128:A144)+1</f>
        <v>6</v>
      </c>
      <c r="B145" s="356" t="s">
        <v>695</v>
      </c>
      <c r="C145" s="358"/>
      <c r="D145" s="358"/>
      <c r="E145" s="260"/>
      <c r="F145" s="353"/>
    </row>
    <row r="146" spans="1:6">
      <c r="A146" s="348"/>
      <c r="B146" s="359" t="s">
        <v>696</v>
      </c>
      <c r="C146" s="358" t="s">
        <v>115</v>
      </c>
      <c r="D146" s="358">
        <v>6</v>
      </c>
      <c r="E146" s="261"/>
      <c r="F146" s="397">
        <f>D146*E146</f>
        <v>0</v>
      </c>
    </row>
    <row r="147" spans="1:6">
      <c r="A147" s="348"/>
      <c r="B147" s="366"/>
      <c r="C147" s="358"/>
      <c r="D147" s="358"/>
      <c r="E147" s="258"/>
      <c r="F147" s="355"/>
    </row>
    <row r="148" spans="1:6" ht="33.75">
      <c r="A148" s="476">
        <f>COUNT(A$128:A147)+1</f>
        <v>7</v>
      </c>
      <c r="B148" s="356" t="s">
        <v>697</v>
      </c>
      <c r="C148" s="350"/>
      <c r="D148" s="351"/>
      <c r="E148" s="258"/>
      <c r="F148" s="353"/>
    </row>
    <row r="149" spans="1:6">
      <c r="A149" s="476"/>
      <c r="B149" s="369"/>
      <c r="C149" s="361" t="s">
        <v>698</v>
      </c>
      <c r="D149" s="370">
        <v>3</v>
      </c>
      <c r="E149" s="261"/>
      <c r="F149" s="397">
        <f>D149*E149</f>
        <v>0</v>
      </c>
    </row>
    <row r="150" spans="1:6">
      <c r="A150" s="476"/>
      <c r="B150" s="369"/>
      <c r="C150" s="361"/>
      <c r="D150" s="370"/>
      <c r="E150" s="258"/>
      <c r="F150" s="355"/>
    </row>
    <row r="151" spans="1:6" ht="33.75">
      <c r="A151" s="476">
        <f>COUNT(A$128:A150)+1</f>
        <v>8</v>
      </c>
      <c r="B151" s="356" t="s">
        <v>699</v>
      </c>
      <c r="C151" s="350"/>
      <c r="D151" s="351"/>
      <c r="E151" s="258"/>
      <c r="F151" s="353"/>
    </row>
    <row r="152" spans="1:6">
      <c r="A152" s="476"/>
      <c r="B152" s="369"/>
      <c r="C152" s="361" t="s">
        <v>678</v>
      </c>
      <c r="D152" s="370">
        <v>1</v>
      </c>
      <c r="E152" s="261"/>
      <c r="F152" s="397">
        <f>D152*E152</f>
        <v>0</v>
      </c>
    </row>
    <row r="153" spans="1:6">
      <c r="A153" s="348"/>
      <c r="B153" s="360"/>
      <c r="C153" s="361"/>
      <c r="D153" s="351"/>
      <c r="E153" s="258"/>
      <c r="F153" s="355"/>
    </row>
    <row r="154" spans="1:6" ht="33.75">
      <c r="A154" s="476">
        <f>COUNT(A$128:A153)+1</f>
        <v>9</v>
      </c>
      <c r="B154" s="356" t="s">
        <v>700</v>
      </c>
      <c r="C154" s="358"/>
      <c r="D154" s="358"/>
      <c r="E154" s="260"/>
      <c r="F154" s="353"/>
    </row>
    <row r="155" spans="1:6">
      <c r="A155" s="348"/>
      <c r="B155" s="354"/>
      <c r="C155" s="357" t="s">
        <v>153</v>
      </c>
      <c r="D155" s="358">
        <v>1</v>
      </c>
      <c r="E155" s="261"/>
      <c r="F155" s="397">
        <f>D155*E155</f>
        <v>0</v>
      </c>
    </row>
    <row r="156" spans="1:6">
      <c r="A156" s="348"/>
      <c r="B156" s="354"/>
      <c r="C156" s="357"/>
      <c r="D156" s="358"/>
      <c r="E156" s="258"/>
      <c r="F156" s="355"/>
    </row>
    <row r="157" spans="1:6">
      <c r="A157" s="348"/>
      <c r="B157" s="354"/>
      <c r="C157" s="358"/>
      <c r="D157" s="358"/>
      <c r="E157" s="260"/>
      <c r="F157" s="353"/>
    </row>
    <row r="158" spans="1:6" ht="38.25">
      <c r="A158" s="476">
        <f>COUNT(A$128:A157)+1</f>
        <v>10</v>
      </c>
      <c r="B158" s="354" t="s">
        <v>701</v>
      </c>
      <c r="C158" s="358"/>
      <c r="D158" s="358"/>
      <c r="E158" s="260"/>
      <c r="F158" s="353"/>
    </row>
    <row r="159" spans="1:6">
      <c r="A159" s="348"/>
      <c r="B159" s="354"/>
      <c r="C159" s="358" t="s">
        <v>115</v>
      </c>
      <c r="D159" s="358">
        <v>6</v>
      </c>
      <c r="E159" s="261"/>
      <c r="F159" s="397">
        <f>D159*E159</f>
        <v>0</v>
      </c>
    </row>
    <row r="160" spans="1:6">
      <c r="A160" s="348"/>
      <c r="B160" s="354"/>
      <c r="C160" s="358"/>
      <c r="D160" s="358"/>
      <c r="E160" s="260"/>
      <c r="F160" s="353"/>
    </row>
    <row r="161" spans="1:6" ht="25.5">
      <c r="A161" s="476">
        <f>COUNT(A$128:A160)+1</f>
        <v>11</v>
      </c>
      <c r="B161" s="354" t="s">
        <v>680</v>
      </c>
      <c r="C161" s="358"/>
      <c r="D161" s="358"/>
      <c r="E161" s="260"/>
      <c r="F161" s="353"/>
    </row>
    <row r="162" spans="1:6">
      <c r="A162" s="348"/>
      <c r="B162" s="354"/>
      <c r="C162" s="357" t="s">
        <v>153</v>
      </c>
      <c r="D162" s="358">
        <v>1</v>
      </c>
      <c r="E162" s="261"/>
      <c r="F162" s="397">
        <f>D162*E162</f>
        <v>0</v>
      </c>
    </row>
    <row r="163" spans="1:6">
      <c r="A163" s="348"/>
      <c r="B163" s="354"/>
      <c r="C163" s="358"/>
      <c r="D163" s="358"/>
      <c r="E163" s="260"/>
      <c r="F163" s="353"/>
    </row>
    <row r="164" spans="1:6" ht="25.5">
      <c r="A164" s="476">
        <f>COUNT(A$128:A163)+1</f>
        <v>12</v>
      </c>
      <c r="B164" s="354" t="s">
        <v>681</v>
      </c>
      <c r="C164" s="358"/>
      <c r="D164" s="358"/>
      <c r="E164" s="260"/>
      <c r="F164" s="353"/>
    </row>
    <row r="165" spans="1:6">
      <c r="A165" s="348"/>
      <c r="B165" s="354"/>
      <c r="C165" s="357" t="s">
        <v>153</v>
      </c>
      <c r="D165" s="358">
        <v>1</v>
      </c>
      <c r="E165" s="261"/>
      <c r="F165" s="397">
        <f>D165*E165</f>
        <v>0</v>
      </c>
    </row>
    <row r="166" spans="1:6">
      <c r="A166" s="348"/>
      <c r="B166" s="354"/>
      <c r="C166" s="357"/>
      <c r="D166" s="358"/>
      <c r="E166" s="258"/>
      <c r="F166" s="355"/>
    </row>
    <row r="167" spans="1:6">
      <c r="A167" s="348"/>
      <c r="B167" s="354"/>
      <c r="C167" s="358"/>
      <c r="D167" s="358"/>
      <c r="E167" s="260"/>
      <c r="F167" s="399"/>
    </row>
    <row r="168" spans="1:6">
      <c r="A168" s="476">
        <f>COUNT(A$128:A167)+1</f>
        <v>13</v>
      </c>
      <c r="B168" s="354" t="s">
        <v>682</v>
      </c>
      <c r="C168" s="358"/>
      <c r="D168" s="358"/>
      <c r="E168" s="260"/>
      <c r="F168" s="353"/>
    </row>
    <row r="169" spans="1:6">
      <c r="A169" s="348"/>
      <c r="B169" s="354"/>
      <c r="C169" s="357" t="s">
        <v>153</v>
      </c>
      <c r="D169" s="358">
        <v>1</v>
      </c>
      <c r="E169" s="261"/>
      <c r="F169" s="397">
        <f>D169*E169</f>
        <v>0</v>
      </c>
    </row>
    <row r="170" spans="1:6">
      <c r="A170" s="354"/>
      <c r="B170" s="354"/>
      <c r="C170" s="354"/>
      <c r="D170" s="354"/>
      <c r="E170" s="271"/>
      <c r="F170" s="353"/>
    </row>
    <row r="171" spans="1:6">
      <c r="A171" s="348"/>
      <c r="B171" s="366"/>
      <c r="C171" s="358"/>
      <c r="D171" s="358"/>
      <c r="E171" s="258"/>
      <c r="F171" s="355"/>
    </row>
    <row r="172" spans="1:6">
      <c r="A172" s="477"/>
      <c r="B172" s="371" t="s">
        <v>183</v>
      </c>
      <c r="C172" s="363"/>
      <c r="D172" s="364"/>
      <c r="E172" s="270"/>
      <c r="F172" s="398">
        <f>SUM(F127:F171)</f>
        <v>0</v>
      </c>
    </row>
    <row r="173" spans="1:6">
      <c r="A173" s="348"/>
      <c r="B173" s="354"/>
      <c r="C173" s="358"/>
      <c r="D173" s="358"/>
      <c r="E173" s="260"/>
      <c r="F173" s="353"/>
    </row>
    <row r="174" spans="1:6">
      <c r="A174" s="332"/>
      <c r="B174" s="333"/>
      <c r="C174" s="334"/>
      <c r="D174" s="335"/>
      <c r="F174" s="322"/>
    </row>
    <row r="175" spans="1:6">
      <c r="A175" s="332"/>
      <c r="B175" s="333"/>
      <c r="C175" s="334"/>
      <c r="D175" s="335"/>
      <c r="F175" s="322"/>
    </row>
    <row r="176" spans="1:6">
      <c r="A176" s="478" t="s">
        <v>651</v>
      </c>
      <c r="B176" s="367" t="s">
        <v>702</v>
      </c>
      <c r="C176" s="368" t="s">
        <v>652</v>
      </c>
      <c r="D176" s="368" t="s">
        <v>653</v>
      </c>
      <c r="E176" s="262" t="s">
        <v>654</v>
      </c>
      <c r="F176" s="368" t="s">
        <v>16</v>
      </c>
    </row>
    <row r="177" spans="1:6">
      <c r="A177" s="332"/>
      <c r="B177" s="333"/>
      <c r="C177" s="334"/>
      <c r="D177" s="335"/>
      <c r="F177" s="322"/>
    </row>
    <row r="178" spans="1:6">
      <c r="A178" s="348"/>
      <c r="B178" s="349" t="s">
        <v>703</v>
      </c>
      <c r="C178" s="350"/>
      <c r="D178" s="351"/>
      <c r="E178" s="258"/>
      <c r="F178" s="353"/>
    </row>
    <row r="179" spans="1:6">
      <c r="A179" s="348"/>
      <c r="B179" s="349"/>
      <c r="C179" s="350"/>
      <c r="D179" s="351"/>
      <c r="E179" s="258"/>
      <c r="F179" s="353"/>
    </row>
    <row r="180" spans="1:6" ht="63.75">
      <c r="A180" s="348">
        <v>1</v>
      </c>
      <c r="B180" s="372" t="s">
        <v>704</v>
      </c>
      <c r="C180" s="358"/>
      <c r="D180" s="358"/>
      <c r="E180" s="258"/>
      <c r="F180" s="355"/>
    </row>
    <row r="181" spans="1:6">
      <c r="A181" s="348"/>
      <c r="B181" s="360" t="s">
        <v>675</v>
      </c>
      <c r="C181" s="361" t="s">
        <v>193</v>
      </c>
      <c r="D181" s="351">
        <v>10</v>
      </c>
      <c r="E181" s="261"/>
      <c r="F181" s="397">
        <f>D181*E181</f>
        <v>0</v>
      </c>
    </row>
    <row r="182" spans="1:6">
      <c r="A182" s="348"/>
      <c r="B182" s="373"/>
      <c r="C182" s="350"/>
      <c r="D182" s="351"/>
      <c r="E182" s="258"/>
      <c r="F182" s="355"/>
    </row>
    <row r="183" spans="1:6" ht="45">
      <c r="A183" s="348">
        <f>COUNT(A$180:A181)+1</f>
        <v>2</v>
      </c>
      <c r="B183" s="356" t="s">
        <v>705</v>
      </c>
      <c r="C183" s="350"/>
      <c r="D183" s="351"/>
      <c r="E183" s="258"/>
      <c r="F183" s="353"/>
    </row>
    <row r="184" spans="1:6">
      <c r="A184" s="348"/>
      <c r="B184" s="360" t="s">
        <v>675</v>
      </c>
      <c r="C184" s="361" t="s">
        <v>193</v>
      </c>
      <c r="D184" s="351">
        <v>10</v>
      </c>
      <c r="E184" s="261"/>
      <c r="F184" s="397">
        <f>D184*E184</f>
        <v>0</v>
      </c>
    </row>
    <row r="185" spans="1:6">
      <c r="A185" s="348"/>
      <c r="B185" s="360"/>
      <c r="C185" s="361"/>
      <c r="D185" s="351"/>
      <c r="E185" s="258"/>
      <c r="F185" s="355"/>
    </row>
    <row r="186" spans="1:6" ht="45">
      <c r="A186" s="348">
        <f>COUNT(A$180:A184)+1</f>
        <v>3</v>
      </c>
      <c r="B186" s="356" t="s">
        <v>706</v>
      </c>
      <c r="C186" s="350"/>
      <c r="D186" s="351"/>
      <c r="E186" s="258"/>
      <c r="F186" s="353"/>
    </row>
    <row r="187" spans="1:6">
      <c r="A187" s="348"/>
      <c r="B187" s="360" t="s">
        <v>746</v>
      </c>
      <c r="C187" s="361" t="s">
        <v>153</v>
      </c>
      <c r="D187" s="351">
        <v>5</v>
      </c>
      <c r="E187" s="261"/>
      <c r="F187" s="397">
        <f>D187*E187</f>
        <v>0</v>
      </c>
    </row>
    <row r="188" spans="1:6">
      <c r="A188" s="348"/>
      <c r="B188" s="354"/>
      <c r="C188" s="350"/>
      <c r="D188" s="351"/>
      <c r="E188" s="258"/>
      <c r="F188" s="355"/>
    </row>
    <row r="189" spans="1:6" ht="45">
      <c r="A189" s="348">
        <f>COUNT(A$180:A187)+1</f>
        <v>4</v>
      </c>
      <c r="B189" s="356" t="s">
        <v>707</v>
      </c>
      <c r="C189" s="350"/>
      <c r="D189" s="351"/>
      <c r="E189" s="258"/>
      <c r="F189" s="353"/>
    </row>
    <row r="190" spans="1:6">
      <c r="A190" s="348"/>
      <c r="B190" s="354"/>
      <c r="C190" s="350" t="s">
        <v>678</v>
      </c>
      <c r="D190" s="351">
        <v>0.5</v>
      </c>
      <c r="E190" s="261"/>
      <c r="F190" s="397">
        <f>D190*E190</f>
        <v>0</v>
      </c>
    </row>
    <row r="191" spans="1:6">
      <c r="A191" s="348"/>
      <c r="B191" s="366"/>
      <c r="C191" s="350"/>
      <c r="D191" s="351"/>
      <c r="E191" s="258"/>
      <c r="F191" s="355"/>
    </row>
    <row r="192" spans="1:6" ht="56.25">
      <c r="A192" s="348">
        <f>COUNT(A$180:A190)+1</f>
        <v>5</v>
      </c>
      <c r="B192" s="356" t="s">
        <v>708</v>
      </c>
      <c r="C192" s="350"/>
      <c r="D192" s="351"/>
      <c r="E192" s="258"/>
      <c r="F192" s="353"/>
    </row>
    <row r="193" spans="1:6">
      <c r="A193" s="348"/>
      <c r="B193" s="354"/>
      <c r="C193" s="350" t="s">
        <v>678</v>
      </c>
      <c r="D193" s="351">
        <v>0.5</v>
      </c>
      <c r="E193" s="261"/>
      <c r="F193" s="397">
        <f>D193*E193</f>
        <v>0</v>
      </c>
    </row>
    <row r="194" spans="1:6">
      <c r="A194" s="348"/>
      <c r="B194" s="374"/>
      <c r="C194" s="350"/>
      <c r="D194" s="351"/>
      <c r="E194" s="258"/>
      <c r="F194" s="355"/>
    </row>
    <row r="195" spans="1:6" ht="45">
      <c r="A195" s="348">
        <f>COUNT(A$180:A193)+1</f>
        <v>6</v>
      </c>
      <c r="B195" s="356" t="s">
        <v>709</v>
      </c>
      <c r="C195" s="350"/>
      <c r="D195" s="351"/>
      <c r="E195" s="258"/>
      <c r="F195" s="353"/>
    </row>
    <row r="196" spans="1:6" ht="25.5">
      <c r="A196" s="348"/>
      <c r="B196" s="375" t="s">
        <v>710</v>
      </c>
      <c r="C196" s="361" t="s">
        <v>711</v>
      </c>
      <c r="D196" s="351">
        <v>2</v>
      </c>
      <c r="E196" s="261"/>
      <c r="F196" s="397">
        <f>D196*E196</f>
        <v>0</v>
      </c>
    </row>
    <row r="197" spans="1:6">
      <c r="A197" s="348"/>
      <c r="B197" s="354"/>
      <c r="C197" s="361"/>
      <c r="D197" s="351"/>
      <c r="E197" s="258"/>
      <c r="F197" s="353"/>
    </row>
    <row r="198" spans="1:6" ht="38.25">
      <c r="A198" s="348">
        <f>COUNT(A$180:A196)+1</f>
        <v>7</v>
      </c>
      <c r="B198" s="354" t="s">
        <v>712</v>
      </c>
      <c r="C198" s="350"/>
      <c r="D198" s="351"/>
      <c r="E198" s="258"/>
      <c r="F198" s="353"/>
    </row>
    <row r="199" spans="1:6">
      <c r="A199" s="348"/>
      <c r="B199" s="359"/>
      <c r="C199" s="350" t="s">
        <v>678</v>
      </c>
      <c r="D199" s="351">
        <v>0.5</v>
      </c>
      <c r="E199" s="261"/>
      <c r="F199" s="397">
        <f>D199*E199</f>
        <v>0</v>
      </c>
    </row>
    <row r="200" spans="1:6">
      <c r="A200" s="348"/>
      <c r="B200" s="375"/>
      <c r="C200" s="361"/>
      <c r="D200" s="351"/>
      <c r="E200" s="258"/>
      <c r="F200" s="355"/>
    </row>
    <row r="201" spans="1:6" ht="38.25">
      <c r="A201" s="348">
        <f>COUNT(A$180:A199)+1</f>
        <v>8</v>
      </c>
      <c r="B201" s="375" t="s">
        <v>713</v>
      </c>
      <c r="C201" s="350"/>
      <c r="D201" s="351"/>
      <c r="E201" s="258"/>
      <c r="F201" s="353"/>
    </row>
    <row r="202" spans="1:6">
      <c r="A202" s="348"/>
      <c r="B202" s="366"/>
      <c r="C202" s="350" t="s">
        <v>153</v>
      </c>
      <c r="D202" s="351">
        <v>8</v>
      </c>
      <c r="E202" s="261"/>
      <c r="F202" s="397">
        <f>D202*E202</f>
        <v>0</v>
      </c>
    </row>
    <row r="203" spans="1:6">
      <c r="A203" s="348"/>
      <c r="B203" s="366"/>
      <c r="C203" s="350"/>
      <c r="D203" s="351"/>
      <c r="E203" s="258"/>
      <c r="F203" s="355"/>
    </row>
    <row r="204" spans="1:6" ht="56.25">
      <c r="A204" s="348">
        <f>COUNT(A$180:A202)+1</f>
        <v>9</v>
      </c>
      <c r="B204" s="356" t="s">
        <v>714</v>
      </c>
      <c r="C204" s="350"/>
      <c r="D204" s="351"/>
      <c r="E204" s="258"/>
      <c r="F204" s="353"/>
    </row>
    <row r="205" spans="1:6">
      <c r="A205" s="348"/>
      <c r="B205" s="356" t="s">
        <v>715</v>
      </c>
      <c r="C205" s="350"/>
      <c r="D205" s="351"/>
      <c r="E205" s="258"/>
      <c r="F205" s="353"/>
    </row>
    <row r="206" spans="1:6">
      <c r="A206" s="348"/>
      <c r="B206" s="369" t="s">
        <v>716</v>
      </c>
      <c r="C206" s="361" t="s">
        <v>193</v>
      </c>
      <c r="D206" s="370">
        <v>8</v>
      </c>
      <c r="E206" s="261"/>
      <c r="F206" s="397">
        <f>D206*E206</f>
        <v>0</v>
      </c>
    </row>
    <row r="207" spans="1:6">
      <c r="A207" s="348"/>
      <c r="B207" s="376"/>
      <c r="C207" s="350"/>
      <c r="D207" s="351"/>
      <c r="E207" s="258"/>
      <c r="F207" s="353"/>
    </row>
    <row r="208" spans="1:6" ht="38.25">
      <c r="A208" s="348">
        <f>COUNT(A$180:A206)+1</f>
        <v>10</v>
      </c>
      <c r="B208" s="354" t="s">
        <v>717</v>
      </c>
      <c r="C208" s="350"/>
      <c r="D208" s="351"/>
      <c r="E208" s="258"/>
      <c r="F208" s="355"/>
    </row>
    <row r="209" spans="1:6">
      <c r="A209" s="348"/>
      <c r="B209" s="356" t="s">
        <v>718</v>
      </c>
      <c r="C209" s="350" t="s">
        <v>193</v>
      </c>
      <c r="D209" s="370">
        <v>1</v>
      </c>
      <c r="E209" s="261"/>
      <c r="F209" s="397">
        <f>D209*E209</f>
        <v>0</v>
      </c>
    </row>
    <row r="210" spans="1:6">
      <c r="A210" s="348"/>
      <c r="B210" s="377"/>
      <c r="C210" s="350"/>
      <c r="D210" s="351"/>
      <c r="E210" s="258"/>
      <c r="F210" s="353"/>
    </row>
    <row r="211" spans="1:6" ht="38.25">
      <c r="A211" s="348">
        <f>COUNT(A$180:A209)+1</f>
        <v>11</v>
      </c>
      <c r="B211" s="354" t="s">
        <v>719</v>
      </c>
      <c r="C211" s="350"/>
      <c r="D211" s="351"/>
      <c r="E211" s="258"/>
      <c r="F211" s="353"/>
    </row>
    <row r="212" spans="1:6">
      <c r="A212" s="348"/>
      <c r="B212" s="366"/>
      <c r="C212" s="350" t="s">
        <v>153</v>
      </c>
      <c r="D212" s="351">
        <v>1</v>
      </c>
      <c r="E212" s="261"/>
      <c r="F212" s="397">
        <f>D212*E212</f>
        <v>0</v>
      </c>
    </row>
    <row r="213" spans="1:6">
      <c r="A213" s="348"/>
      <c r="B213" s="378"/>
      <c r="C213" s="350"/>
      <c r="D213" s="351"/>
      <c r="E213" s="258"/>
      <c r="F213" s="353"/>
    </row>
    <row r="214" spans="1:6" ht="25.5">
      <c r="A214" s="348">
        <f>COUNT(A$180:A212)+1</f>
        <v>12</v>
      </c>
      <c r="B214" s="354" t="s">
        <v>680</v>
      </c>
      <c r="C214" s="358"/>
      <c r="D214" s="358"/>
      <c r="E214" s="260"/>
      <c r="F214" s="353"/>
    </row>
    <row r="215" spans="1:6">
      <c r="A215" s="348"/>
      <c r="B215" s="354"/>
      <c r="C215" s="357" t="s">
        <v>153</v>
      </c>
      <c r="D215" s="358">
        <v>1</v>
      </c>
      <c r="E215" s="261"/>
      <c r="F215" s="397">
        <f>D215*E215</f>
        <v>0</v>
      </c>
    </row>
    <row r="216" spans="1:6">
      <c r="A216" s="348"/>
      <c r="B216" s="354"/>
      <c r="C216" s="358"/>
      <c r="D216" s="358"/>
      <c r="E216" s="260"/>
      <c r="F216" s="353"/>
    </row>
    <row r="217" spans="1:6" ht="25.5">
      <c r="A217" s="348">
        <f>COUNT(A$180:A215)+1</f>
        <v>13</v>
      </c>
      <c r="B217" s="354" t="s">
        <v>681</v>
      </c>
      <c r="C217" s="358"/>
      <c r="D217" s="358"/>
      <c r="E217" s="260"/>
      <c r="F217" s="353"/>
    </row>
    <row r="218" spans="1:6">
      <c r="A218" s="348"/>
      <c r="B218" s="354"/>
      <c r="C218" s="357" t="s">
        <v>153</v>
      </c>
      <c r="D218" s="358">
        <v>1</v>
      </c>
      <c r="E218" s="261"/>
      <c r="F218" s="397">
        <f>D218*E218</f>
        <v>0</v>
      </c>
    </row>
    <row r="219" spans="1:6">
      <c r="A219" s="348"/>
      <c r="B219" s="354"/>
      <c r="C219" s="358"/>
      <c r="D219" s="358"/>
      <c r="E219" s="260"/>
      <c r="F219" s="399"/>
    </row>
    <row r="220" spans="1:6">
      <c r="A220" s="348">
        <f>COUNT(A$180:A218)+1</f>
        <v>14</v>
      </c>
      <c r="B220" s="354" t="s">
        <v>682</v>
      </c>
      <c r="C220" s="358"/>
      <c r="D220" s="358"/>
      <c r="E220" s="260"/>
      <c r="F220" s="353"/>
    </row>
    <row r="221" spans="1:6">
      <c r="A221" s="348"/>
      <c r="B221" s="354"/>
      <c r="C221" s="357" t="s">
        <v>153</v>
      </c>
      <c r="D221" s="358">
        <v>1</v>
      </c>
      <c r="E221" s="261"/>
      <c r="F221" s="397">
        <f>D221*E221</f>
        <v>0</v>
      </c>
    </row>
    <row r="222" spans="1:6">
      <c r="A222" s="354"/>
      <c r="B222" s="354"/>
      <c r="C222" s="354"/>
      <c r="D222" s="354"/>
      <c r="E222" s="271"/>
      <c r="F222" s="353"/>
    </row>
    <row r="223" spans="1:6">
      <c r="A223" s="348"/>
      <c r="B223" s="354"/>
      <c r="C223" s="350"/>
      <c r="D223" s="351"/>
      <c r="E223" s="258"/>
      <c r="F223" s="400"/>
    </row>
    <row r="224" spans="1:6">
      <c r="A224" s="477"/>
      <c r="B224" s="362" t="s">
        <v>183</v>
      </c>
      <c r="C224" s="363"/>
      <c r="D224" s="364"/>
      <c r="E224" s="270"/>
      <c r="F224" s="398">
        <f>SUM(F178:F223)</f>
        <v>0</v>
      </c>
    </row>
    <row r="225" spans="1:6">
      <c r="A225" s="348"/>
      <c r="B225" s="354"/>
      <c r="C225" s="350"/>
      <c r="D225" s="351"/>
      <c r="E225" s="258"/>
      <c r="F225" s="353"/>
    </row>
    <row r="226" spans="1:6">
      <c r="A226" s="332"/>
      <c r="B226" s="333"/>
      <c r="C226" s="334"/>
      <c r="D226" s="335"/>
      <c r="F226" s="322"/>
    </row>
    <row r="227" spans="1:6">
      <c r="A227" s="332"/>
      <c r="B227" s="333"/>
      <c r="C227" s="334"/>
      <c r="D227" s="335"/>
      <c r="F227" s="322"/>
    </row>
    <row r="228" spans="1:6">
      <c r="A228" s="332"/>
      <c r="B228" s="333"/>
      <c r="C228" s="334"/>
      <c r="D228" s="335"/>
      <c r="F228" s="322"/>
    </row>
    <row r="229" spans="1:6">
      <c r="A229" s="478" t="s">
        <v>651</v>
      </c>
      <c r="B229" s="367" t="s">
        <v>720</v>
      </c>
      <c r="C229" s="368" t="s">
        <v>652</v>
      </c>
      <c r="D229" s="368" t="s">
        <v>653</v>
      </c>
      <c r="E229" s="262" t="s">
        <v>654</v>
      </c>
      <c r="F229" s="368" t="s">
        <v>16</v>
      </c>
    </row>
    <row r="230" spans="1:6">
      <c r="A230" s="348"/>
      <c r="B230" s="354"/>
      <c r="C230" s="350"/>
      <c r="D230" s="351"/>
      <c r="E230" s="258"/>
      <c r="F230" s="353"/>
    </row>
    <row r="231" spans="1:6">
      <c r="A231" s="348"/>
      <c r="B231" s="349" t="s">
        <v>720</v>
      </c>
      <c r="C231" s="350"/>
      <c r="D231" s="351"/>
      <c r="E231" s="258"/>
      <c r="F231" s="353"/>
    </row>
    <row r="232" spans="1:6">
      <c r="A232" s="348"/>
      <c r="B232" s="354"/>
      <c r="C232" s="350"/>
      <c r="D232" s="351"/>
      <c r="E232" s="258"/>
      <c r="F232" s="353"/>
    </row>
    <row r="233" spans="1:6" ht="45">
      <c r="A233" s="348">
        <v>1</v>
      </c>
      <c r="B233" s="356" t="s">
        <v>721</v>
      </c>
      <c r="C233" s="350"/>
      <c r="D233" s="351"/>
      <c r="E233" s="258"/>
      <c r="F233" s="355"/>
    </row>
    <row r="234" spans="1:6" ht="135">
      <c r="A234" s="348"/>
      <c r="B234" s="379" t="s">
        <v>722</v>
      </c>
      <c r="C234" s="350"/>
      <c r="D234" s="351"/>
      <c r="E234" s="258"/>
      <c r="F234" s="355"/>
    </row>
    <row r="235" spans="1:6">
      <c r="A235" s="348"/>
      <c r="B235" s="374"/>
      <c r="C235" s="361" t="s">
        <v>153</v>
      </c>
      <c r="D235" s="351">
        <v>2</v>
      </c>
      <c r="E235" s="261"/>
      <c r="F235" s="397">
        <f>D235*E235</f>
        <v>0</v>
      </c>
    </row>
    <row r="236" spans="1:6">
      <c r="A236" s="348"/>
      <c r="B236" s="374"/>
      <c r="C236" s="361"/>
      <c r="D236" s="351"/>
      <c r="E236" s="258"/>
      <c r="F236" s="355"/>
    </row>
    <row r="237" spans="1:6" ht="45">
      <c r="A237" s="348">
        <f>COUNT(A$233:A236)+1</f>
        <v>2</v>
      </c>
      <c r="B237" s="356" t="s">
        <v>723</v>
      </c>
      <c r="C237" s="350"/>
      <c r="D237" s="351"/>
      <c r="E237" s="258"/>
      <c r="F237" s="353"/>
    </row>
    <row r="238" spans="1:6">
      <c r="A238" s="348"/>
      <c r="B238" s="379"/>
      <c r="C238" s="361" t="s">
        <v>153</v>
      </c>
      <c r="D238" s="351">
        <v>2</v>
      </c>
      <c r="E238" s="261"/>
      <c r="F238" s="397">
        <f>D238*E238</f>
        <v>0</v>
      </c>
    </row>
    <row r="239" spans="1:6">
      <c r="A239" s="348"/>
      <c r="B239" s="374"/>
      <c r="C239" s="350"/>
      <c r="D239" s="351"/>
      <c r="E239" s="258"/>
      <c r="F239" s="355"/>
    </row>
    <row r="240" spans="1:6" ht="51">
      <c r="A240" s="348">
        <f>COUNT(A$233:A239)+1</f>
        <v>3</v>
      </c>
      <c r="B240" s="354" t="s">
        <v>724</v>
      </c>
      <c r="C240" s="350"/>
      <c r="D240" s="351"/>
      <c r="E240" s="258"/>
      <c r="F240" s="353"/>
    </row>
    <row r="241" spans="1:6">
      <c r="A241" s="348"/>
      <c r="B241" s="379" t="s">
        <v>725</v>
      </c>
      <c r="C241" s="350" t="s">
        <v>115</v>
      </c>
      <c r="D241" s="351">
        <v>5</v>
      </c>
      <c r="E241" s="261"/>
      <c r="F241" s="397">
        <f>D241*E241</f>
        <v>0</v>
      </c>
    </row>
    <row r="242" spans="1:6">
      <c r="A242" s="348"/>
      <c r="B242" s="354"/>
      <c r="C242" s="350"/>
      <c r="D242" s="351"/>
      <c r="E242" s="258"/>
      <c r="F242" s="353"/>
    </row>
    <row r="243" spans="1:6" ht="22.5">
      <c r="A243" s="348">
        <f>COUNT(A$233:A242)+1</f>
        <v>4</v>
      </c>
      <c r="B243" s="356" t="s">
        <v>726</v>
      </c>
      <c r="C243" s="350"/>
      <c r="D243" s="351"/>
      <c r="E243" s="258"/>
      <c r="F243" s="353"/>
    </row>
    <row r="244" spans="1:6">
      <c r="A244" s="348"/>
      <c r="B244" s="379" t="s">
        <v>727</v>
      </c>
      <c r="C244" s="350" t="s">
        <v>115</v>
      </c>
      <c r="D244" s="351">
        <v>5</v>
      </c>
      <c r="E244" s="261"/>
      <c r="F244" s="397">
        <f>D244*E244</f>
        <v>0</v>
      </c>
    </row>
    <row r="245" spans="1:6" ht="45">
      <c r="A245" s="348">
        <f>COUNT(A$233:A244)+1</f>
        <v>5</v>
      </c>
      <c r="B245" s="356" t="s">
        <v>728</v>
      </c>
      <c r="C245" s="350"/>
      <c r="D245" s="351"/>
      <c r="E245" s="258"/>
      <c r="F245" s="353"/>
    </row>
    <row r="246" spans="1:6">
      <c r="A246" s="348"/>
      <c r="B246" s="359" t="s">
        <v>729</v>
      </c>
      <c r="C246" s="350"/>
      <c r="D246" s="351"/>
      <c r="E246"/>
      <c r="F246" s="353"/>
    </row>
    <row r="247" spans="1:6">
      <c r="A247" s="348"/>
      <c r="B247" s="380" t="s">
        <v>747</v>
      </c>
      <c r="C247" s="350" t="s">
        <v>115</v>
      </c>
      <c r="D247" s="351">
        <v>2</v>
      </c>
      <c r="E247" s="261"/>
      <c r="F247" s="397">
        <f>D247*E247</f>
        <v>0</v>
      </c>
    </row>
    <row r="248" spans="1:6">
      <c r="A248" s="348"/>
      <c r="B248" s="380" t="s">
        <v>730</v>
      </c>
      <c r="C248" s="350" t="s">
        <v>115</v>
      </c>
      <c r="D248" s="351">
        <v>2</v>
      </c>
      <c r="E248" s="261"/>
      <c r="F248" s="397">
        <f>D248*E248</f>
        <v>0</v>
      </c>
    </row>
    <row r="249" spans="1:6">
      <c r="A249" s="348"/>
      <c r="B249" s="380" t="s">
        <v>731</v>
      </c>
      <c r="C249" s="350" t="s">
        <v>115</v>
      </c>
      <c r="D249" s="351">
        <v>1</v>
      </c>
      <c r="E249" s="261"/>
      <c r="F249" s="397">
        <f>D249*E249</f>
        <v>0</v>
      </c>
    </row>
    <row r="250" spans="1:6">
      <c r="A250" s="348"/>
      <c r="B250" s="380" t="s">
        <v>748</v>
      </c>
      <c r="C250" s="350" t="s">
        <v>115</v>
      </c>
      <c r="D250" s="351">
        <v>1</v>
      </c>
      <c r="E250" s="261"/>
      <c r="F250" s="397">
        <f>D250*E250</f>
        <v>0</v>
      </c>
    </row>
    <row r="251" spans="1:6">
      <c r="A251" s="348"/>
      <c r="B251" s="380" t="s">
        <v>732</v>
      </c>
      <c r="C251" s="350" t="s">
        <v>115</v>
      </c>
      <c r="D251" s="351">
        <v>1</v>
      </c>
      <c r="E251" s="261"/>
      <c r="F251" s="397">
        <f>D251*E251</f>
        <v>0</v>
      </c>
    </row>
    <row r="252" spans="1:6">
      <c r="A252" s="348"/>
      <c r="B252" s="359" t="s">
        <v>733</v>
      </c>
      <c r="C252" s="350"/>
      <c r="D252" s="351"/>
      <c r="E252"/>
      <c r="F252" s="353"/>
    </row>
    <row r="253" spans="1:6">
      <c r="A253" s="348"/>
      <c r="B253" s="380" t="s">
        <v>749</v>
      </c>
      <c r="C253" s="350" t="s">
        <v>115</v>
      </c>
      <c r="D253" s="351">
        <v>2</v>
      </c>
      <c r="E253" s="261"/>
      <c r="F253" s="397">
        <f>D253*E253</f>
        <v>0</v>
      </c>
    </row>
    <row r="254" spans="1:6">
      <c r="A254" s="348"/>
      <c r="B254" s="380" t="s">
        <v>734</v>
      </c>
      <c r="C254" s="350" t="s">
        <v>115</v>
      </c>
      <c r="D254" s="351">
        <v>2</v>
      </c>
      <c r="E254" s="261"/>
      <c r="F254" s="397">
        <f>D254*E254</f>
        <v>0</v>
      </c>
    </row>
    <row r="255" spans="1:6">
      <c r="A255" s="348"/>
      <c r="B255" s="380" t="s">
        <v>735</v>
      </c>
      <c r="C255" s="350" t="s">
        <v>115</v>
      </c>
      <c r="D255" s="351">
        <v>1</v>
      </c>
      <c r="E255" s="261"/>
      <c r="F255" s="397">
        <f>D255*E255</f>
        <v>0</v>
      </c>
    </row>
    <row r="256" spans="1:6">
      <c r="A256" s="348"/>
      <c r="B256" s="380" t="s">
        <v>750</v>
      </c>
      <c r="C256" s="350" t="s">
        <v>115</v>
      </c>
      <c r="D256" s="351">
        <v>1</v>
      </c>
      <c r="E256" s="261"/>
      <c r="F256" s="397">
        <f>D256*E256</f>
        <v>0</v>
      </c>
    </row>
    <row r="257" spans="1:6">
      <c r="A257" s="348"/>
      <c r="B257" s="380"/>
      <c r="C257" s="350"/>
      <c r="D257" s="351"/>
      <c r="E257" s="258"/>
      <c r="F257" s="355"/>
    </row>
    <row r="258" spans="1:6" ht="56.25">
      <c r="A258" s="348">
        <f>COUNT(A$233:A257)+1</f>
        <v>6</v>
      </c>
      <c r="B258" s="356" t="s">
        <v>736</v>
      </c>
      <c r="C258" s="361"/>
      <c r="D258" s="370"/>
      <c r="E258" s="263"/>
      <c r="F258" s="353"/>
    </row>
    <row r="259" spans="1:6">
      <c r="A259" s="476"/>
      <c r="B259" s="359" t="s">
        <v>737</v>
      </c>
      <c r="C259" s="361" t="s">
        <v>193</v>
      </c>
      <c r="D259" s="351">
        <v>8</v>
      </c>
      <c r="E259" s="261"/>
      <c r="F259" s="397">
        <f>D259*E259</f>
        <v>0</v>
      </c>
    </row>
    <row r="260" spans="1:6">
      <c r="A260" s="348"/>
      <c r="B260" s="380"/>
      <c r="C260" s="350"/>
      <c r="D260" s="351"/>
      <c r="E260" s="258"/>
      <c r="F260" s="355"/>
    </row>
    <row r="261" spans="1:6" ht="33.75">
      <c r="A261" s="348">
        <f>COUNT(A$233:A260)+1</f>
        <v>7</v>
      </c>
      <c r="B261" s="356" t="s">
        <v>751</v>
      </c>
      <c r="C261" s="350"/>
      <c r="D261" s="351"/>
      <c r="E261" s="258"/>
      <c r="F261" s="353"/>
    </row>
    <row r="262" spans="1:6" ht="22.5">
      <c r="A262" s="348"/>
      <c r="B262" s="359" t="s">
        <v>752</v>
      </c>
      <c r="C262" s="361" t="s">
        <v>153</v>
      </c>
      <c r="D262" s="351">
        <v>2</v>
      </c>
      <c r="E262" s="261"/>
      <c r="F262" s="397">
        <f>D262*E262</f>
        <v>0</v>
      </c>
    </row>
    <row r="263" spans="1:6">
      <c r="A263" s="348"/>
      <c r="B263" s="379"/>
      <c r="C263" s="361"/>
      <c r="D263" s="351"/>
      <c r="E263" s="258"/>
      <c r="F263" s="355"/>
    </row>
    <row r="264" spans="1:6" ht="33.75">
      <c r="A264" s="348">
        <f>COUNT(A$233:A263)+1</f>
        <v>8</v>
      </c>
      <c r="B264" s="381" t="s">
        <v>753</v>
      </c>
      <c r="C264" s="350"/>
      <c r="D264" s="351"/>
      <c r="E264" s="258"/>
      <c r="F264" s="353"/>
    </row>
    <row r="265" spans="1:6">
      <c r="A265" s="348"/>
      <c r="B265" s="379"/>
      <c r="C265" s="361" t="s">
        <v>124</v>
      </c>
      <c r="D265" s="351">
        <v>2</v>
      </c>
      <c r="E265" s="261"/>
      <c r="F265" s="397">
        <f>D265*E265</f>
        <v>0</v>
      </c>
    </row>
    <row r="266" spans="1:6">
      <c r="A266" s="348"/>
      <c r="B266" s="374"/>
      <c r="C266" s="361"/>
      <c r="D266" s="351"/>
      <c r="E266" s="258"/>
      <c r="F266" s="355"/>
    </row>
    <row r="267" spans="1:6" ht="33.75">
      <c r="A267" s="348">
        <f>COUNT(A$233:A266)+1</f>
        <v>9</v>
      </c>
      <c r="B267" s="356" t="s">
        <v>754</v>
      </c>
      <c r="C267" s="350"/>
      <c r="D267" s="351"/>
      <c r="E267" s="258"/>
      <c r="F267" s="353"/>
    </row>
    <row r="268" spans="1:6">
      <c r="A268" s="348"/>
      <c r="B268" s="379"/>
      <c r="C268" s="361" t="s">
        <v>153</v>
      </c>
      <c r="D268" s="351">
        <v>1</v>
      </c>
      <c r="E268" s="261"/>
      <c r="F268" s="397">
        <f>D268*E268</f>
        <v>0</v>
      </c>
    </row>
    <row r="269" spans="1:6">
      <c r="A269" s="348"/>
      <c r="B269" s="379"/>
      <c r="C269" s="361"/>
      <c r="D269" s="351"/>
      <c r="E269" s="258"/>
      <c r="F269" s="355"/>
    </row>
    <row r="270" spans="1:6" ht="33.75">
      <c r="A270" s="348">
        <f>COUNT(A$233:A269)+1</f>
        <v>10</v>
      </c>
      <c r="B270" s="356" t="s">
        <v>738</v>
      </c>
      <c r="C270" s="361"/>
      <c r="D270" s="370"/>
      <c r="E270" s="263"/>
      <c r="F270" s="353"/>
    </row>
    <row r="271" spans="1:6">
      <c r="A271" s="476"/>
      <c r="B271" s="359"/>
      <c r="C271" s="361" t="s">
        <v>153</v>
      </c>
      <c r="D271" s="370">
        <v>1</v>
      </c>
      <c r="E271" s="264"/>
      <c r="F271" s="401">
        <f>D271*E271</f>
        <v>0</v>
      </c>
    </row>
    <row r="272" spans="1:6">
      <c r="A272" s="348"/>
      <c r="B272" s="374"/>
      <c r="C272" s="361"/>
      <c r="D272" s="351"/>
      <c r="E272" s="258"/>
      <c r="F272" s="355"/>
    </row>
    <row r="273" spans="1:6" ht="33.75">
      <c r="A273" s="348">
        <f>COUNT(A$233:A272)+1</f>
        <v>11</v>
      </c>
      <c r="B273" s="356" t="s">
        <v>739</v>
      </c>
      <c r="C273" s="350"/>
      <c r="D273" s="351"/>
      <c r="E273" s="258"/>
      <c r="F273" s="353"/>
    </row>
    <row r="274" spans="1:6">
      <c r="A274" s="348"/>
      <c r="B274" s="374"/>
      <c r="C274" s="361" t="s">
        <v>153</v>
      </c>
      <c r="D274" s="382">
        <v>1</v>
      </c>
      <c r="E274" s="261"/>
      <c r="F274" s="397">
        <f>D274*E274</f>
        <v>0</v>
      </c>
    </row>
    <row r="275" spans="1:6">
      <c r="A275" s="348"/>
      <c r="B275" s="374"/>
      <c r="C275" s="350"/>
      <c r="D275" s="351"/>
      <c r="E275" s="258"/>
      <c r="F275" s="355"/>
    </row>
    <row r="276" spans="1:6">
      <c r="A276" s="348"/>
      <c r="B276" s="354"/>
      <c r="C276" s="350"/>
      <c r="D276" s="351"/>
      <c r="E276" s="258"/>
      <c r="F276" s="353"/>
    </row>
    <row r="277" spans="1:6">
      <c r="A277" s="348"/>
      <c r="B277" s="354"/>
      <c r="C277" s="350"/>
      <c r="D277" s="351"/>
      <c r="E277" s="258"/>
      <c r="F277" s="353"/>
    </row>
    <row r="278" spans="1:6">
      <c r="A278" s="477"/>
      <c r="B278" s="362" t="s">
        <v>183</v>
      </c>
      <c r="C278" s="363"/>
      <c r="D278" s="364"/>
      <c r="E278" s="270"/>
      <c r="F278" s="398">
        <f>SUM(F231:F277)</f>
        <v>0</v>
      </c>
    </row>
    <row r="279" spans="1:6">
      <c r="A279" s="348"/>
      <c r="B279" s="383" t="s">
        <v>740</v>
      </c>
      <c r="C279" s="350"/>
      <c r="D279" s="351"/>
      <c r="E279" s="258"/>
      <c r="F279" s="353"/>
    </row>
    <row r="280" spans="1:6">
      <c r="A280" s="332"/>
      <c r="B280" s="333"/>
      <c r="C280" s="334"/>
      <c r="D280" s="335"/>
      <c r="F280" s="322"/>
    </row>
    <row r="281" spans="1:6">
      <c r="A281" s="348"/>
      <c r="B281" s="354"/>
      <c r="C281" s="350"/>
      <c r="D281" s="351"/>
      <c r="E281" s="258"/>
      <c r="F281" s="353"/>
    </row>
    <row r="282" spans="1:6">
      <c r="A282" s="348"/>
      <c r="B282" s="365" t="s">
        <v>683</v>
      </c>
      <c r="C282" s="350"/>
      <c r="D282" s="351"/>
      <c r="E282" s="258"/>
      <c r="F282" s="353"/>
    </row>
    <row r="283" spans="1:6" ht="45">
      <c r="A283" s="348"/>
      <c r="B283" s="359" t="s">
        <v>741</v>
      </c>
      <c r="C283" s="350"/>
      <c r="D283" s="351"/>
      <c r="E283" s="258"/>
      <c r="F283" s="353"/>
    </row>
    <row r="284" spans="1:6">
      <c r="A284" s="479"/>
      <c r="B284" s="384"/>
      <c r="C284" s="385"/>
      <c r="D284" s="385"/>
      <c r="E284" s="265"/>
      <c r="F284" s="385"/>
    </row>
    <row r="285" spans="1:6">
      <c r="A285" s="479"/>
      <c r="B285" s="384"/>
      <c r="C285" s="385"/>
      <c r="D285" s="385"/>
      <c r="E285" s="265"/>
      <c r="F285" s="385"/>
    </row>
    <row r="286" spans="1:6">
      <c r="A286" s="332"/>
      <c r="B286" s="333"/>
      <c r="C286" s="334"/>
      <c r="D286" s="335"/>
      <c r="F286" s="322"/>
    </row>
    <row r="287" spans="1:6">
      <c r="A287" s="332"/>
      <c r="B287" s="333"/>
      <c r="C287" s="334"/>
      <c r="D287" s="335"/>
      <c r="F287" s="322"/>
    </row>
    <row r="288" spans="1:6">
      <c r="A288" s="332"/>
      <c r="B288" s="333"/>
      <c r="C288" s="334"/>
      <c r="D288" s="335"/>
      <c r="F288" s="322"/>
    </row>
    <row r="289" spans="1:6">
      <c r="A289" s="332"/>
      <c r="B289" s="333"/>
      <c r="C289" s="334"/>
      <c r="D289" s="335"/>
      <c r="F289" s="322"/>
    </row>
    <row r="290" spans="1:6" ht="25.5">
      <c r="A290" s="480"/>
      <c r="B290" s="386" t="s">
        <v>217</v>
      </c>
      <c r="C290" s="387"/>
      <c r="D290" s="388"/>
      <c r="E290" s="266"/>
      <c r="F290" s="402"/>
    </row>
    <row r="291" spans="1:6">
      <c r="A291" s="476"/>
      <c r="B291" s="356"/>
      <c r="C291" s="361"/>
      <c r="D291" s="370"/>
      <c r="E291" s="263"/>
      <c r="F291" s="353"/>
    </row>
    <row r="292" spans="1:6">
      <c r="A292" s="476"/>
      <c r="B292" s="356"/>
      <c r="C292" s="361"/>
      <c r="D292" s="370"/>
      <c r="E292" s="263"/>
      <c r="F292" s="355"/>
    </row>
    <row r="293" spans="1:6">
      <c r="A293" s="476"/>
      <c r="B293" s="349" t="s">
        <v>665</v>
      </c>
      <c r="C293" s="361"/>
      <c r="D293" s="370"/>
      <c r="E293" s="263"/>
      <c r="F293" s="355">
        <f>F118</f>
        <v>0</v>
      </c>
    </row>
    <row r="294" spans="1:6">
      <c r="A294" s="476"/>
      <c r="B294" s="356"/>
      <c r="C294" s="361"/>
      <c r="D294" s="370"/>
      <c r="E294" s="263"/>
      <c r="F294" s="355"/>
    </row>
    <row r="295" spans="1:6">
      <c r="A295" s="476"/>
      <c r="B295" s="349" t="s">
        <v>686</v>
      </c>
      <c r="C295" s="361"/>
      <c r="D295" s="370"/>
      <c r="E295" s="263"/>
      <c r="F295" s="355">
        <f>F172</f>
        <v>0</v>
      </c>
    </row>
    <row r="296" spans="1:6">
      <c r="A296" s="476"/>
      <c r="B296" s="356"/>
      <c r="C296" s="361"/>
      <c r="D296" s="370"/>
      <c r="E296" s="263"/>
      <c r="F296" s="355"/>
    </row>
    <row r="297" spans="1:6">
      <c r="A297" s="476"/>
      <c r="B297" s="349" t="s">
        <v>703</v>
      </c>
      <c r="C297" s="361"/>
      <c r="D297" s="370"/>
      <c r="E297" s="263"/>
      <c r="F297" s="355">
        <f>F224</f>
        <v>0</v>
      </c>
    </row>
    <row r="298" spans="1:6">
      <c r="A298" s="476"/>
      <c r="B298" s="356"/>
      <c r="C298" s="361"/>
      <c r="D298" s="370"/>
      <c r="E298" s="263"/>
      <c r="F298" s="355"/>
    </row>
    <row r="299" spans="1:6">
      <c r="A299" s="476"/>
      <c r="B299" s="349" t="s">
        <v>720</v>
      </c>
      <c r="C299" s="361"/>
      <c r="D299" s="370"/>
      <c r="E299" s="263"/>
      <c r="F299" s="355">
        <f>F278</f>
        <v>0</v>
      </c>
    </row>
    <row r="300" spans="1:6">
      <c r="A300" s="476"/>
      <c r="B300" s="356"/>
      <c r="C300" s="361"/>
      <c r="D300" s="370"/>
      <c r="E300" s="263"/>
      <c r="F300" s="355"/>
    </row>
    <row r="301" spans="1:6">
      <c r="A301" s="476"/>
      <c r="B301" s="356"/>
      <c r="C301" s="361"/>
      <c r="D301" s="370"/>
      <c r="E301" s="263"/>
      <c r="F301" s="353"/>
    </row>
    <row r="302" spans="1:6" ht="13.5" thickBot="1">
      <c r="A302" s="481"/>
      <c r="B302" s="389"/>
      <c r="C302" s="390"/>
      <c r="D302" s="391"/>
      <c r="E302" s="267"/>
      <c r="F302" s="403"/>
    </row>
    <row r="303" spans="1:6" ht="13.5" thickTop="1">
      <c r="A303" s="480"/>
      <c r="B303" s="392"/>
      <c r="C303" s="387"/>
      <c r="D303" s="388"/>
      <c r="E303" s="266"/>
      <c r="F303" s="402"/>
    </row>
    <row r="304" spans="1:6">
      <c r="A304" s="480"/>
      <c r="B304" s="393" t="s">
        <v>183</v>
      </c>
      <c r="C304" s="387"/>
      <c r="D304" s="388"/>
      <c r="E304" s="266"/>
      <c r="F304" s="404">
        <f>SUM(F293:F299)</f>
        <v>0</v>
      </c>
    </row>
    <row r="305" spans="1:6">
      <c r="A305" s="482"/>
      <c r="B305" s="394"/>
      <c r="C305" s="395"/>
      <c r="D305" s="396"/>
      <c r="E305" s="268"/>
      <c r="F305" s="405"/>
    </row>
    <row r="306" spans="1:6">
      <c r="A306" s="480"/>
      <c r="B306" s="393"/>
      <c r="C306" s="387"/>
      <c r="D306" s="388"/>
      <c r="E306" s="266"/>
      <c r="F306" s="402"/>
    </row>
    <row r="307" spans="1:6">
      <c r="A307" s="480"/>
      <c r="B307" s="393" t="s">
        <v>742</v>
      </c>
      <c r="C307" s="387"/>
      <c r="D307" s="388"/>
      <c r="E307" s="269">
        <v>0.25</v>
      </c>
      <c r="F307" s="404">
        <f>F304*0.25</f>
        <v>0</v>
      </c>
    </row>
    <row r="308" spans="1:6" ht="13.5" thickBot="1">
      <c r="A308" s="481"/>
      <c r="B308" s="389"/>
      <c r="C308" s="390"/>
      <c r="D308" s="391"/>
      <c r="E308" s="267"/>
      <c r="F308" s="403"/>
    </row>
    <row r="309" spans="1:6" ht="13.5" thickTop="1">
      <c r="A309" s="480"/>
      <c r="B309" s="392"/>
      <c r="C309" s="387"/>
      <c r="D309" s="388"/>
      <c r="E309" s="266"/>
      <c r="F309" s="402"/>
    </row>
    <row r="310" spans="1:6">
      <c r="A310" s="480"/>
      <c r="B310" s="393" t="s">
        <v>557</v>
      </c>
      <c r="C310" s="387"/>
      <c r="D310" s="388"/>
      <c r="E310" s="266"/>
      <c r="F310" s="406">
        <f>SUM(F304:F307)</f>
        <v>0</v>
      </c>
    </row>
    <row r="311" spans="1:6" ht="13.5" thickBot="1">
      <c r="A311" s="481"/>
      <c r="B311" s="389"/>
      <c r="C311" s="390"/>
      <c r="D311" s="391"/>
      <c r="E311" s="267"/>
      <c r="F311" s="403"/>
    </row>
    <row r="312" spans="1:6" ht="13.5" thickTop="1">
      <c r="A312" s="480"/>
      <c r="B312" s="392"/>
      <c r="C312" s="387"/>
      <c r="D312" s="388"/>
      <c r="E312" s="266"/>
      <c r="F312" s="402"/>
    </row>
    <row r="313" spans="1:6">
      <c r="A313" s="332"/>
      <c r="B313" s="333"/>
      <c r="C313" s="334"/>
      <c r="D313" s="335"/>
      <c r="F313" s="322"/>
    </row>
  </sheetData>
  <sheetProtection algorithmName="SHA-512" hashValue="Jvx9u0mUiigiqGSmtYZQeKUUTbgzh8H80ZLuY2oL9aZ/NTpzPZkYkp5Z7JIcyOf/Vn5JpNDG/+qSWBxB1k2Xkw==" saltValue="Olzyr3hanmwnq2d8zZVHAQ==" spinCount="100000" sheet="1" objects="1" scenarios="1"/>
  <mergeCells count="9">
    <mergeCell ref="B71:F71"/>
    <mergeCell ref="B73:F73"/>
    <mergeCell ref="B75:F75"/>
    <mergeCell ref="B59:F59"/>
    <mergeCell ref="B61:F61"/>
    <mergeCell ref="B63:F63"/>
    <mergeCell ref="B65:F65"/>
    <mergeCell ref="B67:F67"/>
    <mergeCell ref="B69:F69"/>
  </mergeCells>
  <pageMargins left="1.3792519685039371" right="0.31496062992125984" top="0.39370078740157483" bottom="0.78740157480314965" header="0.39370078740157483" footer="0.39370078740157483"/>
  <pageSetup scale="92" firstPageNumber="0" orientation="portrait" r:id="rId1"/>
  <headerFooter alignWithMargins="0"/>
  <rowBreaks count="5" manualBreakCount="5">
    <brk id="76" max="5" man="1"/>
    <brk id="121" max="5" man="1"/>
    <brk id="173" max="5" man="1"/>
    <brk id="226" max="5" man="1"/>
    <brk id="287" max="5" man="1"/>
  </rowBreaks>
  <drawing r:id="rId2"/>
  <legacyDrawing r:id="rId3"/>
  <oleObjects>
    <mc:AlternateContent xmlns:mc="http://schemas.openxmlformats.org/markup-compatibility/2006">
      <mc:Choice Requires="x14">
        <oleObject progId="Microsoft Word Picture" shapeId="4097" r:id="rId4">
          <objectPr defaultSize="0" autoPict="0" r:id="rId5">
            <anchor moveWithCells="1" sizeWithCells="1">
              <from>
                <xdr:col>1</xdr:col>
                <xdr:colOff>28575</xdr:colOff>
                <xdr:row>52</xdr:row>
                <xdr:rowOff>200025</xdr:rowOff>
              </from>
              <to>
                <xdr:col>1</xdr:col>
                <xdr:colOff>695325</xdr:colOff>
                <xdr:row>52</xdr:row>
                <xdr:rowOff>752475</xdr:rowOff>
              </to>
            </anchor>
          </objectPr>
        </oleObject>
      </mc:Choice>
      <mc:Fallback>
        <oleObject progId="Microsoft Word Picture" shapeId="4097" r:id="rId4"/>
      </mc:Fallback>
    </mc:AlternateContent>
    <mc:AlternateContent xmlns:mc="http://schemas.openxmlformats.org/markup-compatibility/2006">
      <mc:Choice Requires="x14">
        <oleObject progId="Microsoft Word Picture" shapeId="4098" r:id="rId6">
          <objectPr defaultSize="0" autoPict="0" r:id="rId5">
            <anchor moveWithCells="1" sizeWithCells="1">
              <from>
                <xdr:col>1</xdr:col>
                <xdr:colOff>28575</xdr:colOff>
                <xdr:row>0</xdr:row>
                <xdr:rowOff>200025</xdr:rowOff>
              </from>
              <to>
                <xdr:col>1</xdr:col>
                <xdr:colOff>695325</xdr:colOff>
                <xdr:row>0</xdr:row>
                <xdr:rowOff>752475</xdr:rowOff>
              </to>
            </anchor>
          </objectPr>
        </oleObject>
      </mc:Choice>
      <mc:Fallback>
        <oleObject progId="Microsoft Word Picture" shapeId="4098"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00_Naslovna</vt:lpstr>
      <vt:lpstr>00A_Uk_Rekap_SviRadovi</vt:lpstr>
      <vt:lpstr>00B_Rekap_SvihRadova</vt:lpstr>
      <vt:lpstr>00C_OpćiUvjeti</vt:lpstr>
      <vt:lpstr>01_GO_Radovi</vt:lpstr>
      <vt:lpstr>02_Hidroinstalacije</vt:lpstr>
      <vt:lpstr>03_Elektroinstalacije</vt:lpstr>
      <vt:lpstr>04_Strojarski</vt:lpstr>
      <vt:lpstr>'00B_Rekap_SvihRadova'!Print_Area</vt:lpstr>
      <vt:lpstr>'00C_OpćiUvjeti'!Print_Area</vt:lpstr>
      <vt:lpstr>'01_GO_Radovi'!Print_Area</vt:lpstr>
      <vt:lpstr>'02_Hidroinstalacije'!Print_Area</vt:lpstr>
      <vt:lpstr>'04_Strojarski'!Print_Area</vt:lpstr>
      <vt:lpstr>'04_Strojarski'!Print_Titles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Goga</dc:creator>
  <cp:lastModifiedBy>Blaženka Rogina</cp:lastModifiedBy>
  <cp:lastPrinted>2024-03-01T09:51:39Z</cp:lastPrinted>
  <dcterms:created xsi:type="dcterms:W3CDTF">2019-06-30T17:34:02Z</dcterms:created>
  <dcterms:modified xsi:type="dcterms:W3CDTF">2024-07-09T10:43:20Z</dcterms:modified>
</cp:coreProperties>
</file>